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esktop\Martti 260920\PELAAJAKORTTI, NAISET 1955-2020\"/>
    </mc:Choice>
  </mc:AlternateContent>
  <xr:revisionPtr revIDLastSave="0" documentId="13_ncr:1_{F8F6D091-A51F-4E22-B421-F6A00DA293B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uperpesis" sheetId="1" r:id="rId1"/>
    <sheet name="Arvo-ottelu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T11" i="1"/>
  <c r="T10" i="1"/>
  <c r="O13" i="1" l="1"/>
  <c r="AJ13" i="1"/>
  <c r="AI13" i="1"/>
  <c r="AH13" i="1"/>
  <c r="AG13" i="1"/>
  <c r="AF13" i="1"/>
  <c r="AE13" i="1"/>
  <c r="AD13" i="1"/>
  <c r="AC13" i="1"/>
  <c r="AB13" i="1"/>
  <c r="AA13" i="1"/>
  <c r="Z13" i="1"/>
  <c r="Y13" i="1"/>
  <c r="I18" i="1" s="1"/>
  <c r="N18" i="1" s="1"/>
  <c r="X13" i="1"/>
  <c r="H18" i="1" s="1"/>
  <c r="W13" i="1"/>
  <c r="G18" i="1" s="1"/>
  <c r="V13" i="1"/>
  <c r="F18" i="1" s="1"/>
  <c r="U13" i="1"/>
  <c r="E18" i="1" s="1"/>
  <c r="M13" i="1"/>
  <c r="L13" i="1"/>
  <c r="K13" i="1"/>
  <c r="J13" i="1"/>
  <c r="I13" i="1"/>
  <c r="I17" i="1" s="1"/>
  <c r="H13" i="1"/>
  <c r="H17" i="1" s="1"/>
  <c r="G13" i="1"/>
  <c r="G17" i="1" s="1"/>
  <c r="F13" i="1"/>
  <c r="F17" i="1" s="1"/>
  <c r="E13" i="1"/>
  <c r="E17" i="1" s="1"/>
  <c r="G20" i="1" l="1"/>
  <c r="F20" i="1"/>
  <c r="D14" i="1"/>
  <c r="K18" i="1"/>
  <c r="E20" i="1"/>
  <c r="K17" i="1"/>
  <c r="I20" i="1"/>
  <c r="M17" i="1"/>
  <c r="L18" i="1"/>
  <c r="M18" i="1"/>
  <c r="H20" i="1"/>
  <c r="L17" i="1"/>
  <c r="N13" i="1"/>
  <c r="N17" i="1" s="1"/>
  <c r="O17" i="1"/>
  <c r="K20" i="1" l="1"/>
  <c r="L20" i="1"/>
  <c r="M20" i="1"/>
  <c r="O20" i="1"/>
  <c r="N20" i="1" s="1"/>
</calcChain>
</file>

<file path=xl/sharedStrings.xml><?xml version="1.0" encoding="utf-8"?>
<sst xmlns="http://schemas.openxmlformats.org/spreadsheetml/2006/main" count="180" uniqueCount="109">
  <si>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</si>
  <si>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</si>
  <si>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</si>
  <si>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</si>
  <si>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</si>
  <si>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</si>
  <si>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</si>
  <si>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</si>
  <si>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</si>
  <si>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</si>
  <si>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</si>
  <si>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</si>
  <si>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</si>
  <si>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</si>
  <si>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</si>
  <si>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</si>
  <si>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</si>
  <si>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</si>
  <si>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</si>
  <si>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</si>
  <si>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</si>
  <si>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</si>
  <si>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</si>
  <si>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</si>
  <si>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</si>
  <si>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</si>
  <si>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</si>
  <si>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</si>
  <si>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</si>
  <si>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</si>
  <si>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</si>
  <si>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</si>
  <si>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</si>
  <si>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</si>
  <si>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</si>
  <si>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</si>
  <si>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11.  ottelu</t>
  </si>
  <si>
    <t>Seurat</t>
  </si>
  <si>
    <t>suomensarja</t>
  </si>
  <si>
    <t>ykköspesis</t>
  </si>
  <si>
    <t>5.</t>
  </si>
  <si>
    <t>Manse PP = Manse PP Edustus, Tampere  (2015)</t>
  </si>
  <si>
    <t>Manse PP</t>
  </si>
  <si>
    <t>Ida Lähde</t>
  </si>
  <si>
    <t>Turku-Pesis, ent. Lännen Pallo  (1949),  kasvattajaseura</t>
  </si>
  <si>
    <t>MyVe</t>
  </si>
  <si>
    <t>MyVe = Mynämäen Vesa  (1920)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</si>
  <si>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</si>
  <si>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</si>
  <si>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</si>
  <si>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</si>
  <si>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</si>
  <si>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</si>
  <si>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</si>
  <si>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</si>
  <si>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</si>
  <si>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</si>
  <si>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</si>
  <si>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</si>
  <si>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</si>
  <si>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</si>
  <si>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</si>
  <si>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02.07. 2016  Kouvola</t>
  </si>
  <si>
    <t xml:space="preserve">  2-1  (4-2, 9-10, 3-2)</t>
  </si>
  <si>
    <t>2p</t>
  </si>
  <si>
    <t>Toni Ojala</t>
  </si>
  <si>
    <t>15.05. 2016  Lukko - Manse PP  2-0  (3-1, 1-0)</t>
  </si>
  <si>
    <t>18.05. 2016  Manse PP - Pesä Ysit  2-0  (3-1, 5-2)</t>
  </si>
  <si>
    <t>2.  ottelu</t>
  </si>
  <si>
    <t>29.06. 2016  Manse PP - ViPa  2-0  (6-1, 5-1)</t>
  </si>
  <si>
    <t>6.11.1998   Turku</t>
  </si>
  <si>
    <t>1.</t>
  </si>
  <si>
    <t xml:space="preserve"> Vuoden tulokas  2016</t>
  </si>
  <si>
    <t xml:space="preserve">Lyöty </t>
  </si>
  <si>
    <t xml:space="preserve">Tuotu </t>
  </si>
  <si>
    <t>17 v   6 kk   9 pv</t>
  </si>
  <si>
    <t>17 v   7 kk 23 pv</t>
  </si>
  <si>
    <t>17 v   6 kk 12 pv</t>
  </si>
  <si>
    <t>01.07. 2017  Imatra</t>
  </si>
  <si>
    <t xml:space="preserve">  1-2  (2-2, 2-2, 0-1)</t>
  </si>
  <si>
    <t>2v</t>
  </si>
  <si>
    <t>3</t>
  </si>
  <si>
    <t>7/7</t>
  </si>
  <si>
    <t>6/6</t>
  </si>
  <si>
    <t>1/1</t>
  </si>
  <si>
    <t>3/6</t>
  </si>
  <si>
    <t>3/4</t>
  </si>
  <si>
    <t>0/2</t>
  </si>
  <si>
    <t>2.</t>
  </si>
  <si>
    <t>10/13</t>
  </si>
  <si>
    <t>9/10</t>
  </si>
  <si>
    <t>NAISET</t>
  </si>
  <si>
    <t>Itä</t>
  </si>
  <si>
    <t>Ikä ensimmäisessä ottelussa</t>
  </si>
  <si>
    <t>06.07. 2019  Seinäjoki</t>
  </si>
  <si>
    <t xml:space="preserve">  0-1 (1-2, 4-4)</t>
  </si>
  <si>
    <t>3v</t>
  </si>
  <si>
    <t>II p</t>
  </si>
  <si>
    <t>5/8</t>
  </si>
  <si>
    <t>4/5</t>
  </si>
  <si>
    <t>Jussi Viljanen</t>
  </si>
  <si>
    <t>3911</t>
  </si>
  <si>
    <t>20 v  8 kk  0 pv</t>
  </si>
  <si>
    <t>4.</t>
  </si>
  <si>
    <t>L+T</t>
  </si>
  <si>
    <t>6.</t>
  </si>
  <si>
    <t>10.</t>
  </si>
  <si>
    <t>A</t>
  </si>
  <si>
    <t>Jussi-Pekka Tanskanen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</si>
</sst>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1" fontId="2" fillId="9" borderId="3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9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165" fontId="2" fillId="2" borderId="6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  <xf numFmtId="0" fontId="0" fillId="3" borderId="0" xfId="0" applyFill="1"/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9"/>
  <sheetViews>
    <sheetView zoomScale="97" zoomScaleNormal="97" workbookViewId="0"/>
  </sheetViews>
  <sheetFormatPr defaultColWidth="9.109375" defaultRowHeight="15" customHeight="1" x14ac:dyDescent="0.25"/>
  <cols>
    <col min="1" max="1" width="0.5546875" style="25" customWidth="1"/>
    <col min="2" max="2" width="6.6640625" style="61" customWidth="1"/>
    <col min="3" max="3" width="5.6640625" style="61" customWidth="1"/>
    <col min="4" max="4" width="12.33203125" style="62" customWidth="1"/>
    <col min="5" max="12" width="5.6640625" style="62" customWidth="1"/>
    <col min="13" max="13" width="6.33203125" style="62" customWidth="1"/>
    <col min="14" max="14" width="8.33203125" style="62" customWidth="1"/>
    <col min="15" max="15" width="0.44140625" style="62" customWidth="1"/>
    <col min="16" max="18" width="5.6640625" style="156" customWidth="1"/>
    <col min="19" max="19" width="5.6640625" style="96" customWidth="1"/>
    <col min="20" max="20" width="0.6640625" style="37" customWidth="1"/>
    <col min="21" max="28" width="5.6640625" style="62" customWidth="1"/>
    <col min="29" max="36" width="5.6640625" style="25" customWidth="1"/>
    <col min="37" max="37" width="6.6640625" style="25" customWidth="1"/>
    <col min="38" max="16384" width="9.109375" style="25"/>
  </cols>
  <sheetData>
    <row r="1" spans="1:42" s="9" customFormat="1" ht="15" customHeight="1" x14ac:dyDescent="0.25">
      <c r="A1" s="1"/>
      <c r="B1" s="2" t="s">
        <v>43</v>
      </c>
      <c r="C1" s="2"/>
      <c r="D1" s="3"/>
      <c r="E1" s="4" t="s">
        <v>70</v>
      </c>
      <c r="F1" s="5"/>
      <c r="G1" s="6"/>
      <c r="H1" s="5"/>
      <c r="I1" s="5"/>
      <c r="J1" s="3"/>
      <c r="K1" s="5"/>
      <c r="L1" s="5"/>
      <c r="M1" s="7"/>
      <c r="N1" s="5"/>
      <c r="O1" s="5"/>
      <c r="P1" s="155"/>
      <c r="Q1" s="155"/>
      <c r="R1" s="155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5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104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3">
        <v>2013</v>
      </c>
      <c r="C4" s="63"/>
      <c r="D4" s="64" t="s">
        <v>45</v>
      </c>
      <c r="E4" s="63"/>
      <c r="F4" s="66" t="s">
        <v>38</v>
      </c>
      <c r="G4" s="63"/>
      <c r="H4" s="63"/>
      <c r="I4" s="63"/>
      <c r="J4" s="63"/>
      <c r="K4" s="63"/>
      <c r="L4" s="63"/>
      <c r="M4" s="63"/>
      <c r="N4" s="65"/>
      <c r="O4" s="29"/>
      <c r="P4" s="18"/>
      <c r="Q4" s="18"/>
      <c r="R4" s="18"/>
      <c r="S4" s="18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63">
        <v>2014</v>
      </c>
      <c r="C5" s="63"/>
      <c r="D5" s="64" t="s">
        <v>45</v>
      </c>
      <c r="E5" s="63"/>
      <c r="F5" s="66" t="s">
        <v>38</v>
      </c>
      <c r="G5" s="63"/>
      <c r="H5" s="63"/>
      <c r="I5" s="63"/>
      <c r="J5" s="63"/>
      <c r="K5" s="63"/>
      <c r="L5" s="63"/>
      <c r="M5" s="63"/>
      <c r="N5" s="65"/>
      <c r="O5" s="29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67">
        <v>2015</v>
      </c>
      <c r="C6" s="67"/>
      <c r="D6" s="68" t="s">
        <v>45</v>
      </c>
      <c r="E6" s="67"/>
      <c r="F6" s="72" t="s">
        <v>39</v>
      </c>
      <c r="G6" s="69"/>
      <c r="H6" s="70"/>
      <c r="I6" s="67"/>
      <c r="J6" s="67"/>
      <c r="K6" s="67"/>
      <c r="L6" s="67"/>
      <c r="M6" s="67"/>
      <c r="N6" s="71"/>
      <c r="O6" s="29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67">
        <v>2016</v>
      </c>
      <c r="C7" s="67"/>
      <c r="D7" s="68" t="s">
        <v>45</v>
      </c>
      <c r="E7" s="67"/>
      <c r="F7" s="72" t="s">
        <v>39</v>
      </c>
      <c r="G7" s="69"/>
      <c r="H7" s="70"/>
      <c r="I7" s="67"/>
      <c r="J7" s="67"/>
      <c r="K7" s="67"/>
      <c r="L7" s="67"/>
      <c r="M7" s="67"/>
      <c r="N7" s="71"/>
      <c r="O7" s="29"/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2016</v>
      </c>
      <c r="C8" s="26" t="s">
        <v>40</v>
      </c>
      <c r="D8" s="27" t="s">
        <v>42</v>
      </c>
      <c r="E8" s="26">
        <v>22</v>
      </c>
      <c r="F8" s="26">
        <v>1</v>
      </c>
      <c r="G8" s="26">
        <v>4</v>
      </c>
      <c r="H8" s="26">
        <v>10</v>
      </c>
      <c r="I8" s="26">
        <v>39</v>
      </c>
      <c r="J8" s="26">
        <v>27</v>
      </c>
      <c r="K8" s="26">
        <v>5</v>
      </c>
      <c r="L8" s="26">
        <v>2</v>
      </c>
      <c r="M8" s="26">
        <v>5</v>
      </c>
      <c r="N8" s="28">
        <v>0.38600000000000001</v>
      </c>
      <c r="O8" s="29">
        <v>101</v>
      </c>
      <c r="P8" s="18"/>
      <c r="Q8" s="18"/>
      <c r="R8" s="18"/>
      <c r="S8" s="18"/>
      <c r="T8" s="24"/>
      <c r="U8" s="26">
        <v>3</v>
      </c>
      <c r="V8" s="26">
        <v>0</v>
      </c>
      <c r="W8" s="26">
        <v>0</v>
      </c>
      <c r="X8" s="26">
        <v>1</v>
      </c>
      <c r="Y8" s="26">
        <v>12</v>
      </c>
      <c r="Z8" s="30"/>
      <c r="AA8" s="30"/>
      <c r="AB8" s="30"/>
      <c r="AC8" s="30"/>
      <c r="AD8" s="30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2017</v>
      </c>
      <c r="C9" s="26" t="s">
        <v>71</v>
      </c>
      <c r="D9" s="27" t="s">
        <v>42</v>
      </c>
      <c r="E9" s="26">
        <v>23</v>
      </c>
      <c r="F9" s="26">
        <v>0</v>
      </c>
      <c r="G9" s="26">
        <v>11</v>
      </c>
      <c r="H9" s="26">
        <v>14</v>
      </c>
      <c r="I9" s="26">
        <v>67</v>
      </c>
      <c r="J9" s="26">
        <v>32</v>
      </c>
      <c r="K9" s="26">
        <v>7</v>
      </c>
      <c r="L9" s="26">
        <v>17</v>
      </c>
      <c r="M9" s="26">
        <v>11</v>
      </c>
      <c r="N9" s="28">
        <v>0.56769999999999998</v>
      </c>
      <c r="O9" s="29">
        <v>118</v>
      </c>
      <c r="P9" s="18"/>
      <c r="Q9" s="18"/>
      <c r="R9" s="18"/>
      <c r="S9" s="18"/>
      <c r="T9" s="24"/>
      <c r="U9" s="26">
        <v>12</v>
      </c>
      <c r="V9" s="26">
        <v>0</v>
      </c>
      <c r="W9" s="26">
        <v>10</v>
      </c>
      <c r="X9" s="26">
        <v>6</v>
      </c>
      <c r="Y9" s="26">
        <v>38</v>
      </c>
      <c r="Z9" s="30"/>
      <c r="AA9" s="30"/>
      <c r="AB9" s="30"/>
      <c r="AC9" s="30"/>
      <c r="AD9" s="30"/>
      <c r="AE9" s="26"/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2018</v>
      </c>
      <c r="C10" s="26" t="s">
        <v>88</v>
      </c>
      <c r="D10" s="27" t="s">
        <v>42</v>
      </c>
      <c r="E10" s="26">
        <v>23</v>
      </c>
      <c r="F10" s="26">
        <v>3</v>
      </c>
      <c r="G10" s="26">
        <v>11</v>
      </c>
      <c r="H10" s="26">
        <v>28</v>
      </c>
      <c r="I10" s="26">
        <v>67</v>
      </c>
      <c r="J10" s="26">
        <v>43</v>
      </c>
      <c r="K10" s="26">
        <v>5</v>
      </c>
      <c r="L10" s="26">
        <v>5</v>
      </c>
      <c r="M10" s="26">
        <v>14</v>
      </c>
      <c r="N10" s="28">
        <v>0.57750000000000001</v>
      </c>
      <c r="O10" s="29">
        <v>116</v>
      </c>
      <c r="P10" s="18"/>
      <c r="Q10" s="18"/>
      <c r="R10" s="18"/>
      <c r="S10" s="18"/>
      <c r="T10" s="24" t="e">
        <f t="shared" ref="T10:T12" si="0">PRODUCT(L10/S10)</f>
        <v>#DIV/0!</v>
      </c>
      <c r="U10" s="26">
        <v>10</v>
      </c>
      <c r="V10" s="26">
        <v>1</v>
      </c>
      <c r="W10" s="26">
        <v>2</v>
      </c>
      <c r="X10" s="26">
        <v>3</v>
      </c>
      <c r="Y10" s="26">
        <v>27</v>
      </c>
      <c r="Z10" s="30"/>
      <c r="AA10" s="30"/>
      <c r="AB10" s="30"/>
      <c r="AC10" s="30"/>
      <c r="AD10" s="30"/>
      <c r="AE10" s="26"/>
      <c r="AF10" s="26"/>
      <c r="AG10" s="26"/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2019</v>
      </c>
      <c r="C11" s="26" t="s">
        <v>103</v>
      </c>
      <c r="D11" s="27" t="s">
        <v>42</v>
      </c>
      <c r="E11" s="26">
        <v>20</v>
      </c>
      <c r="F11" s="26">
        <v>1</v>
      </c>
      <c r="G11" s="26">
        <v>2</v>
      </c>
      <c r="H11" s="26">
        <v>27</v>
      </c>
      <c r="I11" s="26">
        <v>98</v>
      </c>
      <c r="J11" s="26">
        <v>35</v>
      </c>
      <c r="K11" s="26">
        <v>50</v>
      </c>
      <c r="L11" s="26">
        <v>10</v>
      </c>
      <c r="M11" s="26">
        <v>3</v>
      </c>
      <c r="N11" s="28">
        <v>0.72592592592592597</v>
      </c>
      <c r="O11" s="29">
        <v>135</v>
      </c>
      <c r="P11" s="18"/>
      <c r="Q11" s="18"/>
      <c r="R11" s="18"/>
      <c r="S11" s="18"/>
      <c r="T11" s="24" t="e">
        <f t="shared" si="0"/>
        <v>#DIV/0!</v>
      </c>
      <c r="U11" s="26">
        <v>9</v>
      </c>
      <c r="V11" s="26">
        <v>0</v>
      </c>
      <c r="W11" s="26">
        <v>3</v>
      </c>
      <c r="X11" s="26">
        <v>7</v>
      </c>
      <c r="Y11" s="26">
        <v>44</v>
      </c>
      <c r="Z11" s="30"/>
      <c r="AA11" s="30"/>
      <c r="AB11" s="30"/>
      <c r="AC11" s="30"/>
      <c r="AD11" s="30"/>
      <c r="AE11" s="26">
        <v>1</v>
      </c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6">
        <v>2020</v>
      </c>
      <c r="C12" s="26" t="s">
        <v>88</v>
      </c>
      <c r="D12" s="27" t="s">
        <v>42</v>
      </c>
      <c r="E12" s="26">
        <v>16</v>
      </c>
      <c r="F12" s="26">
        <v>3</v>
      </c>
      <c r="G12" s="26">
        <v>9</v>
      </c>
      <c r="H12" s="26">
        <v>41</v>
      </c>
      <c r="I12" s="26">
        <v>100</v>
      </c>
      <c r="J12" s="26">
        <v>30</v>
      </c>
      <c r="K12" s="26">
        <v>54</v>
      </c>
      <c r="L12" s="26">
        <v>4</v>
      </c>
      <c r="M12" s="26">
        <v>12</v>
      </c>
      <c r="N12" s="28">
        <v>0.78700000000000003</v>
      </c>
      <c r="O12" s="29">
        <v>127</v>
      </c>
      <c r="P12" s="18"/>
      <c r="Q12" s="18" t="s">
        <v>105</v>
      </c>
      <c r="R12" s="18"/>
      <c r="S12" s="18" t="s">
        <v>106</v>
      </c>
      <c r="T12" s="24" t="e">
        <f t="shared" si="0"/>
        <v>#VALUE!</v>
      </c>
      <c r="U12" s="26">
        <v>9</v>
      </c>
      <c r="V12" s="26">
        <v>0</v>
      </c>
      <c r="W12" s="26">
        <v>0</v>
      </c>
      <c r="X12" s="26">
        <v>10</v>
      </c>
      <c r="Y12" s="26">
        <v>48</v>
      </c>
      <c r="Z12" s="30"/>
      <c r="AA12" s="30"/>
      <c r="AB12" s="30"/>
      <c r="AC12" s="30"/>
      <c r="AD12" s="30"/>
      <c r="AE12" s="26"/>
      <c r="AF12" s="26"/>
      <c r="AG12" s="26"/>
      <c r="AH12" s="26"/>
      <c r="AI12" s="26">
        <v>1</v>
      </c>
      <c r="AJ12" s="26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16" t="s">
        <v>9</v>
      </c>
      <c r="C13" s="17"/>
      <c r="D13" s="15"/>
      <c r="E13" s="18">
        <f t="shared" ref="E13:M13" si="1">SUM(E4:E12)</f>
        <v>104</v>
      </c>
      <c r="F13" s="18">
        <f t="shared" si="1"/>
        <v>8</v>
      </c>
      <c r="G13" s="18">
        <f t="shared" si="1"/>
        <v>37</v>
      </c>
      <c r="H13" s="18">
        <f t="shared" si="1"/>
        <v>120</v>
      </c>
      <c r="I13" s="18">
        <f t="shared" si="1"/>
        <v>371</v>
      </c>
      <c r="J13" s="18">
        <f t="shared" si="1"/>
        <v>167</v>
      </c>
      <c r="K13" s="18">
        <f t="shared" si="1"/>
        <v>121</v>
      </c>
      <c r="L13" s="18">
        <f t="shared" si="1"/>
        <v>38</v>
      </c>
      <c r="M13" s="18">
        <f t="shared" si="1"/>
        <v>45</v>
      </c>
      <c r="N13" s="31">
        <f>PRODUCT(I13/O13)</f>
        <v>0.62144053601340032</v>
      </c>
      <c r="O13" s="32">
        <f>SUM(O4:O12)</f>
        <v>597</v>
      </c>
      <c r="P13" s="18"/>
      <c r="Q13" s="18"/>
      <c r="R13" s="18"/>
      <c r="S13" s="18"/>
      <c r="T13" s="1"/>
      <c r="U13" s="18">
        <f t="shared" ref="U13:AJ13" si="2">SUM(U4:U12)</f>
        <v>43</v>
      </c>
      <c r="V13" s="18">
        <f t="shared" si="2"/>
        <v>1</v>
      </c>
      <c r="W13" s="18">
        <f t="shared" si="2"/>
        <v>15</v>
      </c>
      <c r="X13" s="18">
        <f t="shared" si="2"/>
        <v>27</v>
      </c>
      <c r="Y13" s="18">
        <f t="shared" si="2"/>
        <v>169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1</v>
      </c>
      <c r="AF13" s="18">
        <f t="shared" si="2"/>
        <v>0</v>
      </c>
      <c r="AG13" s="18">
        <f t="shared" si="2"/>
        <v>0</v>
      </c>
      <c r="AH13" s="18">
        <f t="shared" si="2"/>
        <v>1</v>
      </c>
      <c r="AI13" s="18">
        <f t="shared" si="2"/>
        <v>2</v>
      </c>
      <c r="AJ13" s="18">
        <f t="shared" si="2"/>
        <v>0</v>
      </c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7" t="s">
        <v>2</v>
      </c>
      <c r="C14" s="33"/>
      <c r="D14" s="34">
        <f>SUM(F13:H13)+((I13-F13-G13)/3)+(E13/3)+(AE13*25)+(AF13*25)+(AG13*10)+(AH13*25)+(AI13*20)+(AJ13*15)</f>
        <v>398.33333333333337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23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39"/>
      <c r="D16" s="39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1" t="s">
        <v>21</v>
      </c>
      <c r="O16" s="24"/>
      <c r="P16" s="40" t="s">
        <v>32</v>
      </c>
      <c r="Q16" s="12"/>
      <c r="R16" s="12"/>
      <c r="S16" s="12"/>
      <c r="T16" s="41"/>
      <c r="U16" s="41"/>
      <c r="V16" s="41"/>
      <c r="W16" s="41"/>
      <c r="X16" s="4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43"/>
      <c r="AK16" s="8"/>
      <c r="AL16" s="8"/>
      <c r="AM16" s="8"/>
      <c r="AN16" s="8"/>
      <c r="AO16" s="8"/>
      <c r="AP16" s="8"/>
    </row>
    <row r="17" spans="1:42" ht="15" customHeight="1" x14ac:dyDescent="0.25">
      <c r="A17" s="1"/>
      <c r="B17" s="40" t="s">
        <v>17</v>
      </c>
      <c r="C17" s="12"/>
      <c r="D17" s="43"/>
      <c r="E17" s="26">
        <f>PRODUCT(E13)</f>
        <v>104</v>
      </c>
      <c r="F17" s="26">
        <f>PRODUCT(F13)</f>
        <v>8</v>
      </c>
      <c r="G17" s="26">
        <f>PRODUCT(G13)</f>
        <v>37</v>
      </c>
      <c r="H17" s="26">
        <f>PRODUCT(H13)</f>
        <v>120</v>
      </c>
      <c r="I17" s="26">
        <f>PRODUCT(I13)</f>
        <v>371</v>
      </c>
      <c r="J17" s="1"/>
      <c r="K17" s="44">
        <f>PRODUCT((F17+G17)/E17)</f>
        <v>0.43269230769230771</v>
      </c>
      <c r="L17" s="44">
        <f>PRODUCT(H17/E17)</f>
        <v>1.1538461538461537</v>
      </c>
      <c r="M17" s="44">
        <f>PRODUCT(I17/E17)</f>
        <v>3.5673076923076925</v>
      </c>
      <c r="N17" s="45">
        <f>PRODUCT(N13)</f>
        <v>0.62144053601340032</v>
      </c>
      <c r="O17" s="24">
        <f>PRODUCT(O13)</f>
        <v>597</v>
      </c>
      <c r="P17" s="140" t="s">
        <v>33</v>
      </c>
      <c r="Q17" s="141"/>
      <c r="R17" s="142" t="s">
        <v>66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3" t="s">
        <v>34</v>
      </c>
      <c r="AC17" s="142"/>
      <c r="AD17" s="142" t="s">
        <v>75</v>
      </c>
      <c r="AE17" s="142"/>
      <c r="AF17" s="142"/>
      <c r="AG17" s="142"/>
      <c r="AH17" s="142"/>
      <c r="AI17" s="142"/>
      <c r="AJ17" s="144"/>
      <c r="AK17" s="8"/>
      <c r="AL17" s="8"/>
      <c r="AM17" s="8"/>
      <c r="AN17" s="8"/>
      <c r="AO17" s="8"/>
      <c r="AP17" s="8"/>
    </row>
    <row r="18" spans="1:42" ht="15" customHeight="1" x14ac:dyDescent="0.25">
      <c r="A18" s="1"/>
      <c r="B18" s="46" t="s">
        <v>18</v>
      </c>
      <c r="C18" s="47"/>
      <c r="D18" s="48"/>
      <c r="E18" s="26">
        <f>SUM(U13)</f>
        <v>43</v>
      </c>
      <c r="F18" s="26">
        <f>SUM(V13)</f>
        <v>1</v>
      </c>
      <c r="G18" s="26">
        <f>SUM(W13)</f>
        <v>15</v>
      </c>
      <c r="H18" s="26">
        <f>SUM(X13)</f>
        <v>27</v>
      </c>
      <c r="I18" s="26">
        <f>SUM(Y13)</f>
        <v>169</v>
      </c>
      <c r="J18" s="1"/>
      <c r="K18" s="44">
        <f>PRODUCT((F18+G18)/E18)</f>
        <v>0.37209302325581395</v>
      </c>
      <c r="L18" s="44">
        <f>PRODUCT(H18/E18)</f>
        <v>0.62790697674418605</v>
      </c>
      <c r="M18" s="44">
        <f>PRODUCT(I18/E18)</f>
        <v>3.9302325581395348</v>
      </c>
      <c r="N18" s="45">
        <f>PRODUCT(I18/O18)</f>
        <v>0.55592105263157898</v>
      </c>
      <c r="O18" s="29">
        <v>304</v>
      </c>
      <c r="P18" s="145" t="s">
        <v>73</v>
      </c>
      <c r="Q18" s="146"/>
      <c r="R18" s="147" t="s">
        <v>69</v>
      </c>
      <c r="S18" s="147"/>
      <c r="T18" s="147"/>
      <c r="U18" s="147"/>
      <c r="V18" s="147"/>
      <c r="W18" s="147"/>
      <c r="X18" s="147"/>
      <c r="Y18" s="147"/>
      <c r="Z18" s="147"/>
      <c r="AA18" s="147"/>
      <c r="AB18" s="148" t="s">
        <v>36</v>
      </c>
      <c r="AC18" s="147"/>
      <c r="AD18" s="147" t="s">
        <v>76</v>
      </c>
      <c r="AE18" s="147"/>
      <c r="AF18" s="147"/>
      <c r="AG18" s="147"/>
      <c r="AH18" s="147"/>
      <c r="AI18" s="147"/>
      <c r="AJ18" s="149"/>
      <c r="AK18" s="8"/>
      <c r="AL18" s="8"/>
      <c r="AM18" s="8"/>
      <c r="AN18" s="8"/>
      <c r="AO18" s="8"/>
      <c r="AP18" s="8"/>
    </row>
    <row r="19" spans="1:42" ht="15" customHeight="1" x14ac:dyDescent="0.25">
      <c r="A19" s="1"/>
      <c r="B19" s="49" t="s">
        <v>19</v>
      </c>
      <c r="C19" s="50"/>
      <c r="D19" s="51"/>
      <c r="E19" s="30"/>
      <c r="F19" s="30"/>
      <c r="G19" s="30"/>
      <c r="H19" s="30"/>
      <c r="I19" s="30"/>
      <c r="J19" s="1"/>
      <c r="K19" s="52"/>
      <c r="L19" s="52"/>
      <c r="M19" s="52"/>
      <c r="N19" s="53"/>
      <c r="O19" s="24"/>
      <c r="P19" s="145" t="s">
        <v>74</v>
      </c>
      <c r="Q19" s="146"/>
      <c r="R19" s="147" t="s">
        <v>67</v>
      </c>
      <c r="S19" s="147"/>
      <c r="T19" s="147"/>
      <c r="U19" s="147"/>
      <c r="V19" s="147"/>
      <c r="W19" s="147"/>
      <c r="X19" s="147"/>
      <c r="Y19" s="147"/>
      <c r="Z19" s="147"/>
      <c r="AA19" s="147"/>
      <c r="AB19" s="148" t="s">
        <v>68</v>
      </c>
      <c r="AC19" s="147"/>
      <c r="AD19" s="147" t="s">
        <v>77</v>
      </c>
      <c r="AE19" s="147"/>
      <c r="AF19" s="147"/>
      <c r="AG19" s="147"/>
      <c r="AH19" s="147"/>
      <c r="AI19" s="147"/>
      <c r="AJ19" s="149"/>
      <c r="AK19" s="8"/>
      <c r="AL19" s="8"/>
      <c r="AM19" s="8"/>
      <c r="AN19" s="8"/>
      <c r="AO19" s="8"/>
      <c r="AP19" s="8"/>
    </row>
    <row r="20" spans="1:42" ht="15" customHeight="1" x14ac:dyDescent="0.25">
      <c r="A20" s="1"/>
      <c r="B20" s="54" t="s">
        <v>20</v>
      </c>
      <c r="C20" s="55"/>
      <c r="D20" s="56"/>
      <c r="E20" s="18">
        <f>SUM(E17:E19)</f>
        <v>147</v>
      </c>
      <c r="F20" s="18">
        <f>SUM(F17:F19)</f>
        <v>9</v>
      </c>
      <c r="G20" s="18">
        <f>SUM(G17:G19)</f>
        <v>52</v>
      </c>
      <c r="H20" s="18">
        <f>SUM(H17:H19)</f>
        <v>147</v>
      </c>
      <c r="I20" s="18">
        <f>SUM(I17:I19)</f>
        <v>540</v>
      </c>
      <c r="J20" s="1"/>
      <c r="K20" s="57">
        <f>PRODUCT((F20+G20)/E20)</f>
        <v>0.41496598639455784</v>
      </c>
      <c r="L20" s="57">
        <f>PRODUCT(H20/E20)</f>
        <v>1</v>
      </c>
      <c r="M20" s="57">
        <f>PRODUCT(I20/E20)</f>
        <v>3.6734693877551021</v>
      </c>
      <c r="N20" s="31">
        <f>PRODUCT(I20/O20)</f>
        <v>0.59933407325194232</v>
      </c>
      <c r="O20" s="24">
        <f>SUM(O17:O19)</f>
        <v>901</v>
      </c>
      <c r="P20" s="150" t="s">
        <v>35</v>
      </c>
      <c r="Q20" s="151"/>
      <c r="R20" s="152" t="s">
        <v>69</v>
      </c>
      <c r="S20" s="152"/>
      <c r="T20" s="152"/>
      <c r="U20" s="152"/>
      <c r="V20" s="152"/>
      <c r="W20" s="152"/>
      <c r="X20" s="152"/>
      <c r="Y20" s="152"/>
      <c r="Z20" s="152"/>
      <c r="AA20" s="152"/>
      <c r="AB20" s="153" t="s">
        <v>36</v>
      </c>
      <c r="AC20" s="152"/>
      <c r="AD20" s="152" t="s">
        <v>76</v>
      </c>
      <c r="AE20" s="152"/>
      <c r="AF20" s="152"/>
      <c r="AG20" s="152"/>
      <c r="AH20" s="152"/>
      <c r="AI20" s="152"/>
      <c r="AJ20" s="154"/>
      <c r="AK20" s="8"/>
      <c r="AL20" s="8"/>
      <c r="AM20" s="8"/>
      <c r="AN20" s="8"/>
      <c r="AO20" s="8"/>
      <c r="AP20" s="8"/>
    </row>
    <row r="21" spans="1:42" ht="15" customHeight="1" x14ac:dyDescent="0.3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4"/>
      <c r="P21" s="1"/>
      <c r="Q21" s="38"/>
      <c r="R21" s="1"/>
      <c r="S21" s="1"/>
      <c r="T21" s="24"/>
      <c r="U21" s="24"/>
      <c r="V21" s="5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8"/>
      <c r="AM21" s="8"/>
      <c r="AN21" s="8"/>
      <c r="AO21" s="8"/>
      <c r="AP21" s="8"/>
    </row>
    <row r="22" spans="1:42" ht="15" customHeight="1" x14ac:dyDescent="0.3">
      <c r="A22" s="1"/>
      <c r="B22" s="40" t="s">
        <v>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03"/>
      <c r="O22" s="11"/>
      <c r="P22" s="12"/>
      <c r="Q22" s="12"/>
      <c r="R22" s="12"/>
      <c r="S22" s="12"/>
      <c r="T22" s="11"/>
      <c r="U22" s="11"/>
      <c r="V22" s="10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3"/>
      <c r="AK22" s="8"/>
      <c r="AL22" s="8"/>
      <c r="AM22" s="8"/>
      <c r="AN22" s="8"/>
      <c r="AO22" s="8"/>
      <c r="AP22" s="8"/>
    </row>
    <row r="23" spans="1:42" ht="15" customHeight="1" x14ac:dyDescent="0.3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4"/>
      <c r="P23" s="1"/>
      <c r="Q23" s="1"/>
      <c r="R23" s="1"/>
      <c r="S23" s="1"/>
      <c r="T23" s="1"/>
      <c r="U23" s="1"/>
      <c r="V23" s="38"/>
      <c r="W23" s="1"/>
      <c r="X23" s="1"/>
      <c r="Y23" s="24"/>
      <c r="Z23" s="24"/>
      <c r="AA23" s="5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8"/>
      <c r="AM23" s="8"/>
      <c r="AN23" s="8"/>
      <c r="AO23" s="8"/>
      <c r="AP23" s="8"/>
    </row>
    <row r="24" spans="1:42" ht="15" customHeight="1" x14ac:dyDescent="0.3">
      <c r="A24" s="1"/>
      <c r="B24" s="1" t="s">
        <v>37</v>
      </c>
      <c r="C24" s="1"/>
      <c r="D24" s="1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1"/>
      <c r="Q24" s="1"/>
      <c r="R24" s="1"/>
      <c r="S24" s="1"/>
      <c r="T24" s="1"/>
      <c r="U24" s="1"/>
      <c r="V24" s="38"/>
      <c r="W24" s="1"/>
      <c r="X24" s="1"/>
      <c r="Y24" s="24"/>
      <c r="Z24" s="24"/>
      <c r="AA24" s="5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8"/>
      <c r="AM24" s="8"/>
      <c r="AN24" s="8"/>
      <c r="AO24" s="8"/>
      <c r="AP24" s="8"/>
    </row>
    <row r="25" spans="1:42" ht="15" customHeight="1" x14ac:dyDescent="0.3">
      <c r="A25" s="1"/>
      <c r="B25" s="1"/>
      <c r="C25" s="1"/>
      <c r="D25" s="1" t="s">
        <v>46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4"/>
      <c r="P25" s="1"/>
      <c r="Q25" s="1"/>
      <c r="R25" s="1"/>
      <c r="S25" s="1"/>
      <c r="T25" s="1"/>
      <c r="U25" s="1"/>
      <c r="V25" s="38"/>
      <c r="W25" s="1"/>
      <c r="X25" s="1"/>
      <c r="Y25" s="24"/>
      <c r="Z25" s="24"/>
      <c r="AA25" s="58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3">
      <c r="A26" s="1"/>
      <c r="B26" s="1"/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4"/>
      <c r="P26" s="1"/>
      <c r="Q26" s="1"/>
      <c r="R26" s="1"/>
      <c r="S26" s="1"/>
      <c r="T26" s="1"/>
      <c r="U26" s="1"/>
      <c r="V26" s="38"/>
      <c r="W26" s="1"/>
      <c r="X26" s="1"/>
      <c r="Y26" s="24"/>
      <c r="Z26" s="24"/>
      <c r="AA26" s="58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1"/>
      <c r="Q27" s="1"/>
      <c r="R27" s="1"/>
      <c r="S27" s="1"/>
      <c r="T27" s="1"/>
      <c r="U27" s="1"/>
      <c r="V27" s="24"/>
      <c r="W27" s="1"/>
      <c r="X27" s="1"/>
      <c r="Y27" s="24"/>
      <c r="Z27" s="24"/>
      <c r="AA27" s="58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1"/>
      <c r="Q28" s="1"/>
      <c r="R28" s="1"/>
      <c r="S28" s="1"/>
      <c r="T28" s="1"/>
      <c r="U28" s="1"/>
      <c r="V28" s="38"/>
      <c r="W28" s="1"/>
      <c r="X28" s="1"/>
      <c r="Y28" s="24"/>
      <c r="Z28" s="24"/>
      <c r="AA28" s="58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1"/>
      <c r="Q29" s="1"/>
      <c r="R29" s="1"/>
      <c r="S29" s="1"/>
      <c r="T29" s="1"/>
      <c r="U29" s="1"/>
      <c r="V29" s="38"/>
      <c r="W29" s="1"/>
      <c r="X29" s="1"/>
      <c r="Y29" s="24"/>
      <c r="Z29" s="24"/>
      <c r="AA29" s="58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1"/>
      <c r="Q30" s="1"/>
      <c r="R30" s="1"/>
      <c r="S30" s="1"/>
      <c r="T30" s="1"/>
      <c r="U30" s="1"/>
      <c r="V30" s="38"/>
      <c r="W30" s="1"/>
      <c r="X30" s="1"/>
      <c r="Y30" s="24"/>
      <c r="Z30" s="24"/>
      <c r="AA30" s="58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s="60" customFormat="1" ht="15" customHeight="1" x14ac:dyDescent="0.25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9"/>
      <c r="N31" s="59"/>
      <c r="O31" s="24"/>
      <c r="P31" s="1"/>
      <c r="Q31" s="1"/>
      <c r="R31" s="1"/>
      <c r="S31" s="1"/>
      <c r="T31" s="1"/>
      <c r="U31" s="1"/>
      <c r="V31" s="38"/>
      <c r="W31" s="1"/>
      <c r="X31" s="24"/>
      <c r="Y31" s="24"/>
      <c r="Z31" s="24"/>
      <c r="AA31" s="24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s="60" customFormat="1" ht="1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38"/>
      <c r="W32" s="1"/>
      <c r="X32" s="1"/>
      <c r="Y32" s="24"/>
      <c r="Z32" s="24"/>
      <c r="AA32" s="58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0" customFormat="1" ht="1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38"/>
      <c r="W33" s="1"/>
      <c r="X33" s="1"/>
      <c r="Y33" s="24"/>
      <c r="Z33" s="24"/>
      <c r="AA33" s="58"/>
      <c r="AB33" s="58"/>
      <c r="AC33" s="24"/>
      <c r="AD33" s="24"/>
      <c r="AE33" s="24"/>
      <c r="AF33" s="24"/>
      <c r="AG33" s="24"/>
      <c r="AH33" s="24"/>
      <c r="AI33" s="24"/>
      <c r="AJ33" s="24"/>
      <c r="AK33" s="8"/>
      <c r="AL33" s="8"/>
      <c r="AM33" s="8"/>
      <c r="AN33" s="8"/>
      <c r="AO33" s="8"/>
      <c r="AP33" s="8"/>
    </row>
    <row r="34" spans="1:42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38"/>
      <c r="W34" s="1"/>
      <c r="X34" s="1"/>
      <c r="Y34" s="24"/>
      <c r="Z34" s="24"/>
      <c r="AA34" s="58"/>
      <c r="AB34" s="58"/>
      <c r="AC34" s="24"/>
      <c r="AD34" s="24"/>
      <c r="AE34" s="24"/>
      <c r="AF34" s="24"/>
      <c r="AG34" s="24"/>
      <c r="AH34" s="24"/>
      <c r="AI34" s="24"/>
      <c r="AJ34" s="24"/>
      <c r="AK34" s="8"/>
      <c r="AL34" s="8"/>
      <c r="AM34" s="8"/>
      <c r="AN34" s="8"/>
      <c r="AO34" s="8"/>
      <c r="AP34" s="8"/>
    </row>
    <row r="35" spans="1:42" ht="1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38"/>
      <c r="W35" s="1"/>
      <c r="X35" s="1"/>
      <c r="Y35" s="24"/>
      <c r="Z35" s="24"/>
      <c r="AA35" s="58"/>
      <c r="AB35" s="58"/>
      <c r="AC35" s="24"/>
      <c r="AD35" s="24"/>
      <c r="AE35" s="24"/>
      <c r="AF35" s="24"/>
      <c r="AG35" s="24"/>
      <c r="AH35" s="24"/>
      <c r="AI35" s="24"/>
      <c r="AJ35" s="24"/>
      <c r="AK35" s="8"/>
      <c r="AL35" s="8"/>
      <c r="AM35" s="8"/>
      <c r="AN35" s="8"/>
      <c r="AO35" s="8"/>
      <c r="AP35" s="8"/>
    </row>
    <row r="36" spans="1:42" ht="1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8"/>
      <c r="W36" s="1"/>
      <c r="X36" s="1"/>
      <c r="Y36" s="24"/>
      <c r="Z36" s="24"/>
      <c r="AA36" s="58"/>
      <c r="AB36" s="58"/>
      <c r="AC36" s="24"/>
      <c r="AD36" s="24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8"/>
      <c r="W37" s="1"/>
      <c r="X37" s="1"/>
      <c r="Y37" s="24"/>
      <c r="Z37" s="24"/>
      <c r="AA37" s="58"/>
      <c r="AB37" s="58"/>
      <c r="AC37" s="24"/>
      <c r="AD37" s="24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8"/>
      <c r="W38" s="1"/>
      <c r="X38" s="1"/>
      <c r="Y38" s="24"/>
      <c r="Z38" s="24"/>
      <c r="AA38" s="58"/>
      <c r="AB38" s="58"/>
      <c r="AC38" s="24"/>
      <c r="AD38" s="24"/>
      <c r="AE38" s="24"/>
      <c r="AF38" s="24"/>
      <c r="AG38" s="24"/>
      <c r="AH38" s="24"/>
      <c r="AI38" s="24"/>
      <c r="AJ38" s="24"/>
      <c r="AK38" s="8"/>
      <c r="AL38" s="8"/>
      <c r="AM38" s="8"/>
      <c r="AN38" s="8"/>
      <c r="AO38" s="8"/>
      <c r="AP38" s="8"/>
    </row>
    <row r="39" spans="1:42" ht="1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4"/>
      <c r="P39" s="24"/>
      <c r="Q39" s="24"/>
      <c r="R39" s="24"/>
      <c r="S39" s="24"/>
      <c r="T39" s="24"/>
      <c r="U39" s="1"/>
      <c r="V39" s="38"/>
      <c r="W39" s="1"/>
      <c r="X39" s="1"/>
      <c r="Y39" s="24"/>
      <c r="Z39" s="24"/>
      <c r="AA39" s="58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60"/>
      <c r="AM39" s="60"/>
      <c r="AN39" s="60"/>
      <c r="AO39" s="60"/>
      <c r="AP39" s="60"/>
    </row>
    <row r="40" spans="1:42" ht="15" customHeight="1" x14ac:dyDescent="0.25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9"/>
      <c r="N40" s="35"/>
      <c r="O40" s="24"/>
      <c r="P40" s="24"/>
      <c r="Q40" s="24"/>
      <c r="R40" s="24"/>
      <c r="S40" s="24"/>
      <c r="T40" s="24"/>
      <c r="U40" s="1"/>
      <c r="V40" s="38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60"/>
      <c r="AM40" s="60"/>
      <c r="AN40" s="60"/>
      <c r="AO40" s="60"/>
      <c r="AP40" s="60"/>
    </row>
    <row r="41" spans="1:42" ht="15" customHeight="1" x14ac:dyDescent="0.3">
      <c r="A41" s="6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8"/>
      <c r="AB41" s="1"/>
      <c r="AC41" s="1"/>
      <c r="AD41" s="1"/>
      <c r="AE41" s="1"/>
      <c r="AF41" s="1"/>
      <c r="AG41" s="1"/>
      <c r="AH41" s="1"/>
      <c r="AI41" s="1"/>
      <c r="AJ41" s="1"/>
      <c r="AK41" s="8"/>
    </row>
    <row r="42" spans="1:42" ht="15" customHeight="1" x14ac:dyDescent="0.3">
      <c r="A42" s="6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8"/>
      <c r="AB42" s="58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3">
      <c r="A43" s="6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8"/>
      <c r="AB43" s="58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3">
      <c r="A44" s="6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58"/>
      <c r="AB44" s="58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3">
      <c r="A45" s="6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8"/>
      <c r="AB45" s="58"/>
      <c r="AC45" s="24"/>
      <c r="AD45" s="24"/>
      <c r="AE45" s="24"/>
      <c r="AF45" s="24"/>
      <c r="AG45" s="24"/>
      <c r="AH45" s="24"/>
      <c r="AI45" s="24"/>
      <c r="AJ45" s="24"/>
      <c r="AK45" s="8"/>
    </row>
    <row r="46" spans="1:42" ht="1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58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8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8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4"/>
      <c r="P50" s="24"/>
      <c r="Q50" s="24"/>
      <c r="R50" s="24"/>
      <c r="S50" s="24"/>
      <c r="T50" s="24"/>
      <c r="U50" s="1"/>
      <c r="V50" s="38"/>
      <c r="W50" s="1"/>
      <c r="X50" s="1"/>
      <c r="Y50" s="24"/>
      <c r="Z50" s="24"/>
      <c r="AA50" s="58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P51" s="24"/>
      <c r="Q51" s="24"/>
      <c r="R51" s="24"/>
      <c r="S51" s="24"/>
      <c r="T51" s="24"/>
    </row>
    <row r="52" spans="2:36" ht="15" customHeight="1" x14ac:dyDescent="0.25">
      <c r="P52" s="24"/>
      <c r="Q52" s="24"/>
      <c r="R52" s="24"/>
      <c r="S52" s="24"/>
      <c r="T52" s="24"/>
    </row>
    <row r="53" spans="2:36" ht="15" customHeight="1" x14ac:dyDescent="0.25">
      <c r="P53" s="24"/>
      <c r="Q53" s="24"/>
      <c r="R53" s="24"/>
      <c r="S53" s="24"/>
      <c r="T53" s="24"/>
    </row>
    <row r="54" spans="2:36" ht="15" customHeight="1" x14ac:dyDescent="0.25">
      <c r="P54" s="24"/>
      <c r="Q54" s="24"/>
      <c r="R54" s="24"/>
      <c r="S54" s="24"/>
      <c r="T54" s="24"/>
    </row>
    <row r="55" spans="2:36" ht="15" customHeight="1" x14ac:dyDescent="0.25">
      <c r="P55" s="24"/>
      <c r="Q55" s="24"/>
      <c r="R55" s="24"/>
      <c r="S55" s="24"/>
      <c r="T55" s="24"/>
    </row>
    <row r="56" spans="2:36" ht="15" customHeight="1" x14ac:dyDescent="0.25">
      <c r="P56" s="24"/>
      <c r="Q56" s="24"/>
      <c r="R56" s="24"/>
      <c r="S56" s="24"/>
      <c r="T56" s="24"/>
    </row>
    <row r="57" spans="2:36" ht="15" customHeight="1" x14ac:dyDescent="0.25">
      <c r="P57" s="24"/>
      <c r="Q57" s="24"/>
      <c r="R57" s="24"/>
      <c r="S57" s="24"/>
      <c r="T57" s="24"/>
    </row>
    <row r="58" spans="2:36" ht="15" customHeight="1" x14ac:dyDescent="0.25">
      <c r="P58" s="24"/>
      <c r="Q58" s="24"/>
      <c r="R58" s="24"/>
      <c r="S58" s="24"/>
      <c r="T58" s="24"/>
    </row>
    <row r="59" spans="2:36" ht="15" customHeight="1" x14ac:dyDescent="0.25">
      <c r="P59" s="24"/>
      <c r="Q59" s="24"/>
      <c r="R59" s="24"/>
      <c r="S59" s="24"/>
      <c r="T59" s="24"/>
    </row>
    <row r="60" spans="2:36" ht="15" customHeight="1" x14ac:dyDescent="0.25">
      <c r="P60" s="24"/>
      <c r="Q60" s="24"/>
      <c r="R60" s="24"/>
      <c r="S60" s="24"/>
      <c r="T60" s="24"/>
    </row>
    <row r="61" spans="2:36" ht="15" customHeight="1" x14ac:dyDescent="0.25">
      <c r="P61" s="24"/>
      <c r="Q61" s="24"/>
      <c r="R61" s="24"/>
      <c r="S61" s="24"/>
      <c r="T61" s="24"/>
    </row>
    <row r="62" spans="2:36" ht="15" customHeight="1" x14ac:dyDescent="0.25">
      <c r="P62" s="24"/>
      <c r="Q62" s="24"/>
      <c r="R62" s="24"/>
      <c r="S62" s="24"/>
      <c r="T62" s="24"/>
    </row>
    <row r="63" spans="2:36" ht="15" customHeight="1" x14ac:dyDescent="0.25">
      <c r="P63" s="24"/>
      <c r="Q63" s="24"/>
      <c r="R63" s="24"/>
      <c r="S63" s="24"/>
      <c r="T63" s="24"/>
    </row>
    <row r="64" spans="2:36" ht="15" customHeight="1" x14ac:dyDescent="0.25">
      <c r="P64" s="24"/>
      <c r="Q64" s="24"/>
      <c r="R64" s="24"/>
      <c r="S64" s="24"/>
      <c r="T64" s="24"/>
    </row>
    <row r="65" spans="16:20" ht="15" customHeight="1" x14ac:dyDescent="0.25">
      <c r="P65" s="24"/>
      <c r="Q65" s="24"/>
      <c r="R65" s="24"/>
      <c r="S65" s="24"/>
      <c r="T65" s="24"/>
    </row>
    <row r="66" spans="16:20" ht="15" customHeight="1" x14ac:dyDescent="0.25">
      <c r="P66" s="24"/>
      <c r="Q66" s="24"/>
      <c r="R66" s="24"/>
      <c r="S66" s="24"/>
      <c r="T66" s="24"/>
    </row>
    <row r="67" spans="16:20" ht="15" customHeight="1" x14ac:dyDescent="0.25">
      <c r="P67" s="24"/>
      <c r="Q67" s="24"/>
      <c r="R67" s="24"/>
      <c r="S67" s="24"/>
      <c r="T67" s="24"/>
    </row>
    <row r="68" spans="16:20" ht="15" customHeight="1" x14ac:dyDescent="0.25">
      <c r="P68" s="24"/>
      <c r="Q68" s="24"/>
      <c r="R68" s="24"/>
      <c r="S68" s="24"/>
      <c r="T68" s="24"/>
    </row>
    <row r="69" spans="16:20" ht="15" customHeight="1" x14ac:dyDescent="0.25">
      <c r="P69" s="24"/>
      <c r="Q69" s="24"/>
      <c r="R69" s="24"/>
      <c r="S69" s="24"/>
      <c r="T69" s="24"/>
    </row>
    <row r="70" spans="16:20" ht="15" customHeight="1" x14ac:dyDescent="0.25">
      <c r="P70" s="24"/>
      <c r="Q70" s="24"/>
      <c r="R70" s="24"/>
      <c r="S70" s="24"/>
      <c r="T70" s="24"/>
    </row>
    <row r="71" spans="16:20" ht="15" customHeight="1" x14ac:dyDescent="0.25">
      <c r="P71" s="24"/>
      <c r="Q71" s="24"/>
      <c r="R71" s="24"/>
      <c r="S71" s="24"/>
      <c r="T71" s="24"/>
    </row>
    <row r="72" spans="16:20" ht="15" customHeight="1" x14ac:dyDescent="0.25">
      <c r="P72" s="24"/>
      <c r="Q72" s="24"/>
      <c r="R72" s="24"/>
      <c r="S72" s="24"/>
      <c r="T72" s="24"/>
    </row>
    <row r="73" spans="16:20" ht="15" customHeight="1" x14ac:dyDescent="0.25">
      <c r="P73" s="24"/>
      <c r="Q73" s="24"/>
      <c r="R73" s="24"/>
      <c r="S73" s="24"/>
      <c r="T73" s="24"/>
    </row>
    <row r="74" spans="16:20" ht="15" customHeight="1" x14ac:dyDescent="0.25">
      <c r="P74" s="24"/>
      <c r="Q74" s="24"/>
      <c r="R74" s="24"/>
      <c r="S74" s="24"/>
      <c r="T74" s="24"/>
    </row>
    <row r="75" spans="16:20" ht="15" customHeight="1" x14ac:dyDescent="0.25">
      <c r="P75" s="24"/>
      <c r="Q75" s="24"/>
      <c r="R75" s="24"/>
      <c r="S75" s="24"/>
      <c r="T75" s="24"/>
    </row>
    <row r="76" spans="16:20" ht="15" customHeight="1" x14ac:dyDescent="0.25">
      <c r="P76" s="24"/>
      <c r="Q76" s="24"/>
      <c r="R76" s="24"/>
      <c r="S76" s="24"/>
      <c r="T76" s="24"/>
    </row>
    <row r="77" spans="16:20" ht="15" customHeight="1" x14ac:dyDescent="0.25">
      <c r="P77" s="24"/>
      <c r="Q77" s="24"/>
      <c r="R77" s="24"/>
      <c r="S77" s="24"/>
      <c r="T77" s="24"/>
    </row>
    <row r="78" spans="16:20" ht="15" customHeight="1" x14ac:dyDescent="0.25">
      <c r="P78" s="24"/>
      <c r="Q78" s="24"/>
      <c r="R78" s="24"/>
      <c r="S78" s="24"/>
      <c r="T78" s="24"/>
    </row>
    <row r="79" spans="16:20" ht="15" customHeight="1" x14ac:dyDescent="0.25">
      <c r="P79" s="24"/>
      <c r="Q79" s="24"/>
      <c r="R79" s="24"/>
      <c r="S79" s="24"/>
      <c r="T79" s="24"/>
    </row>
    <row r="80" spans="16:20" ht="15" customHeight="1" x14ac:dyDescent="0.25">
      <c r="P80" s="24"/>
      <c r="Q80" s="24"/>
      <c r="R80" s="24"/>
      <c r="S80" s="24"/>
      <c r="T80" s="24"/>
    </row>
    <row r="81" spans="16:20" ht="15" customHeight="1" x14ac:dyDescent="0.25">
      <c r="P81" s="24"/>
      <c r="Q81" s="24"/>
      <c r="R81" s="24"/>
      <c r="S81" s="24"/>
      <c r="T81" s="24"/>
    </row>
    <row r="82" spans="16:20" ht="15" customHeight="1" x14ac:dyDescent="0.25">
      <c r="P82" s="24"/>
      <c r="Q82" s="24"/>
      <c r="R82" s="24"/>
      <c r="S82" s="24"/>
      <c r="T82" s="24"/>
    </row>
    <row r="83" spans="16:20" ht="15" customHeight="1" x14ac:dyDescent="0.25">
      <c r="P83" s="24"/>
      <c r="Q83" s="24"/>
      <c r="R83" s="24"/>
      <c r="S83" s="24"/>
      <c r="T83" s="24"/>
    </row>
    <row r="84" spans="16:20" ht="15" customHeight="1" x14ac:dyDescent="0.25">
      <c r="P84" s="24"/>
      <c r="Q84" s="24"/>
      <c r="R84" s="24"/>
      <c r="S84" s="24"/>
      <c r="T84" s="24"/>
    </row>
    <row r="85" spans="16:20" ht="15" customHeight="1" x14ac:dyDescent="0.25">
      <c r="P85" s="24"/>
      <c r="Q85" s="24"/>
      <c r="R85" s="24"/>
      <c r="S85" s="24"/>
      <c r="T85" s="24"/>
    </row>
    <row r="86" spans="16:20" ht="15" customHeight="1" x14ac:dyDescent="0.25">
      <c r="P86" s="24"/>
      <c r="Q86" s="24"/>
      <c r="R86" s="24"/>
      <c r="S86" s="24"/>
      <c r="T86" s="24"/>
    </row>
    <row r="87" spans="16:20" ht="15" customHeight="1" x14ac:dyDescent="0.25">
      <c r="P87" s="24"/>
      <c r="Q87" s="24"/>
      <c r="R87" s="24"/>
      <c r="S87" s="24"/>
      <c r="T87" s="24"/>
    </row>
    <row r="88" spans="16:20" ht="15" customHeight="1" x14ac:dyDescent="0.25">
      <c r="P88" s="8"/>
      <c r="Q88" s="8"/>
      <c r="R88" s="8"/>
      <c r="S88" s="1"/>
      <c r="T88" s="24"/>
    </row>
    <row r="89" spans="16:20" ht="15" customHeight="1" x14ac:dyDescent="0.25">
      <c r="P89" s="8"/>
      <c r="Q89" s="8"/>
      <c r="R89" s="8"/>
      <c r="S89" s="1"/>
      <c r="T89" s="24"/>
    </row>
  </sheetData>
  <sortState xmlns:xlrd2="http://schemas.microsoft.com/office/spreadsheetml/2017/richdata2" ref="B11:AB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4"/>
  <sheetViews>
    <sheetView tabSelected="1" zoomScale="97" zoomScaleNormal="97" workbookViewId="0">
      <selection activeCell="W9" sqref="W9"/>
    </sheetView>
  </sheetViews>
  <sheetFormatPr defaultRowHeight="13.8" x14ac:dyDescent="0.25"/>
  <cols>
    <col min="1" max="1" width="0.6640625" style="94" customWidth="1"/>
    <col min="2" max="2" width="29.6640625" style="95" customWidth="1"/>
    <col min="3" max="3" width="21.5546875" style="96" customWidth="1"/>
    <col min="4" max="4" width="10.5546875" style="97" customWidth="1"/>
    <col min="5" max="5" width="11.6640625" style="97" customWidth="1"/>
    <col min="6" max="6" width="0.33203125" style="37" customWidth="1"/>
    <col min="7" max="11" width="5.33203125" style="96" customWidth="1"/>
    <col min="12" max="12" width="6.44140625" style="96" customWidth="1"/>
    <col min="13" max="16" width="5.33203125" style="96" customWidth="1"/>
    <col min="17" max="21" width="6.6640625" style="96" customWidth="1"/>
    <col min="22" max="22" width="10.88671875" style="96" customWidth="1"/>
    <col min="23" max="23" width="26.44140625" style="97" customWidth="1"/>
    <col min="24" max="24" width="9.6640625" style="96" customWidth="1"/>
    <col min="25" max="30" width="9.109375" style="98"/>
  </cols>
  <sheetData>
    <row r="1" spans="1:30" ht="17.399999999999999" x14ac:dyDescent="0.3">
      <c r="A1" s="8"/>
      <c r="B1" s="73" t="s">
        <v>47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0"/>
      <c r="Y1" s="76"/>
      <c r="Z1" s="76"/>
      <c r="AA1" s="76"/>
      <c r="AB1" s="76"/>
      <c r="AC1" s="76"/>
      <c r="AD1" s="76"/>
    </row>
    <row r="2" spans="1:30" x14ac:dyDescent="0.25">
      <c r="A2" s="8"/>
      <c r="B2" s="77" t="s">
        <v>43</v>
      </c>
      <c r="C2" s="78" t="s">
        <v>70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9"/>
      <c r="X2" s="42"/>
      <c r="Y2" s="76"/>
      <c r="Z2" s="76"/>
      <c r="AA2" s="76"/>
      <c r="AB2" s="76"/>
      <c r="AC2" s="76"/>
      <c r="AD2" s="76"/>
    </row>
    <row r="3" spans="1:30" x14ac:dyDescent="0.25">
      <c r="A3" s="8"/>
      <c r="B3" s="80" t="s">
        <v>91</v>
      </c>
      <c r="C3" s="22" t="s">
        <v>49</v>
      </c>
      <c r="D3" s="81" t="s">
        <v>50</v>
      </c>
      <c r="E3" s="82" t="s">
        <v>1</v>
      </c>
      <c r="F3" s="24"/>
      <c r="G3" s="83" t="s">
        <v>51</v>
      </c>
      <c r="H3" s="84" t="s">
        <v>52</v>
      </c>
      <c r="I3" s="84" t="s">
        <v>30</v>
      </c>
      <c r="J3" s="17" t="s">
        <v>53</v>
      </c>
      <c r="K3" s="85" t="s">
        <v>54</v>
      </c>
      <c r="L3" s="85" t="s">
        <v>55</v>
      </c>
      <c r="M3" s="83" t="s">
        <v>56</v>
      </c>
      <c r="N3" s="83" t="s">
        <v>29</v>
      </c>
      <c r="O3" s="84" t="s">
        <v>57</v>
      </c>
      <c r="P3" s="83" t="s">
        <v>52</v>
      </c>
      <c r="Q3" s="83" t="s">
        <v>3</v>
      </c>
      <c r="R3" s="83">
        <v>1</v>
      </c>
      <c r="S3" s="83">
        <v>2</v>
      </c>
      <c r="T3" s="83">
        <v>3</v>
      </c>
      <c r="U3" s="83" t="s">
        <v>58</v>
      </c>
      <c r="V3" s="17" t="s">
        <v>21</v>
      </c>
      <c r="W3" s="16" t="s">
        <v>59</v>
      </c>
      <c r="X3" s="16" t="s">
        <v>60</v>
      </c>
      <c r="Y3" s="76"/>
      <c r="Z3" s="76"/>
      <c r="AA3" s="76"/>
      <c r="AB3" s="76"/>
      <c r="AC3" s="76"/>
      <c r="AD3" s="76"/>
    </row>
    <row r="4" spans="1:30" x14ac:dyDescent="0.25">
      <c r="A4" s="8"/>
      <c r="B4" s="118" t="s">
        <v>94</v>
      </c>
      <c r="C4" s="117" t="s">
        <v>95</v>
      </c>
      <c r="D4" s="118" t="s">
        <v>92</v>
      </c>
      <c r="E4" s="119" t="s">
        <v>42</v>
      </c>
      <c r="F4" s="120"/>
      <c r="G4" s="121"/>
      <c r="H4" s="122"/>
      <c r="I4" s="122">
        <v>1</v>
      </c>
      <c r="J4" s="123" t="s">
        <v>96</v>
      </c>
      <c r="K4" s="123">
        <v>2</v>
      </c>
      <c r="L4" s="123" t="s">
        <v>97</v>
      </c>
      <c r="M4" s="123">
        <v>1</v>
      </c>
      <c r="N4" s="121"/>
      <c r="O4" s="121"/>
      <c r="P4" s="121"/>
      <c r="Q4" s="125" t="s">
        <v>98</v>
      </c>
      <c r="R4" s="125" t="s">
        <v>87</v>
      </c>
      <c r="S4" s="125" t="s">
        <v>99</v>
      </c>
      <c r="T4" s="125" t="s">
        <v>84</v>
      </c>
      <c r="U4" s="125"/>
      <c r="V4" s="124">
        <v>0.625</v>
      </c>
      <c r="W4" s="117" t="s">
        <v>100</v>
      </c>
      <c r="X4" s="125" t="s">
        <v>101</v>
      </c>
      <c r="Y4" s="76"/>
      <c r="Z4" s="76"/>
      <c r="AA4" s="76"/>
      <c r="AB4" s="76"/>
      <c r="AC4" s="76"/>
      <c r="AD4" s="76"/>
    </row>
    <row r="5" spans="1:30" ht="14.4" x14ac:dyDescent="0.3">
      <c r="A5" s="23"/>
      <c r="B5" s="126" t="s">
        <v>93</v>
      </c>
      <c r="C5" s="127" t="s">
        <v>102</v>
      </c>
      <c r="D5" s="128"/>
      <c r="E5" s="129"/>
      <c r="F5" s="130"/>
      <c r="G5" s="131"/>
      <c r="H5" s="131"/>
      <c r="I5" s="131"/>
      <c r="J5" s="132"/>
      <c r="K5" s="132"/>
      <c r="L5" s="132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28"/>
      <c r="X5" s="133"/>
      <c r="Y5" s="76"/>
      <c r="Z5" s="76"/>
      <c r="AA5" s="76"/>
      <c r="AB5" s="76"/>
      <c r="AC5" s="76"/>
      <c r="AD5" s="76"/>
    </row>
    <row r="6" spans="1:30" x14ac:dyDescent="0.25">
      <c r="A6" s="23"/>
      <c r="B6" s="134"/>
      <c r="C6" s="135"/>
      <c r="D6" s="135"/>
      <c r="E6" s="136"/>
      <c r="F6" s="136"/>
      <c r="G6" s="137"/>
      <c r="H6" s="138"/>
      <c r="I6" s="136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76"/>
      <c r="Z6" s="76"/>
      <c r="AA6" s="76"/>
      <c r="AB6" s="76"/>
      <c r="AC6" s="76"/>
      <c r="AD6" s="76"/>
    </row>
    <row r="7" spans="1:30" x14ac:dyDescent="0.25">
      <c r="A7" s="8"/>
      <c r="B7" s="80" t="s">
        <v>48</v>
      </c>
      <c r="C7" s="22" t="s">
        <v>49</v>
      </c>
      <c r="D7" s="81" t="s">
        <v>50</v>
      </c>
      <c r="E7" s="82" t="s">
        <v>1</v>
      </c>
      <c r="F7" s="24"/>
      <c r="G7" s="83" t="s">
        <v>51</v>
      </c>
      <c r="H7" s="84" t="s">
        <v>52</v>
      </c>
      <c r="I7" s="84" t="s">
        <v>30</v>
      </c>
      <c r="J7" s="17" t="s">
        <v>53</v>
      </c>
      <c r="K7" s="85" t="s">
        <v>54</v>
      </c>
      <c r="L7" s="85" t="s">
        <v>55</v>
      </c>
      <c r="M7" s="83" t="s">
        <v>56</v>
      </c>
      <c r="N7" s="83" t="s">
        <v>29</v>
      </c>
      <c r="O7" s="84" t="s">
        <v>57</v>
      </c>
      <c r="P7" s="83" t="s">
        <v>52</v>
      </c>
      <c r="Q7" s="83" t="s">
        <v>3</v>
      </c>
      <c r="R7" s="83">
        <v>1</v>
      </c>
      <c r="S7" s="83">
        <v>2</v>
      </c>
      <c r="T7" s="83">
        <v>3</v>
      </c>
      <c r="U7" s="83" t="s">
        <v>58</v>
      </c>
      <c r="V7" s="17" t="s">
        <v>21</v>
      </c>
      <c r="W7" s="16" t="s">
        <v>59</v>
      </c>
      <c r="X7" s="16" t="s">
        <v>60</v>
      </c>
      <c r="Y7" s="76"/>
      <c r="Z7" s="76"/>
      <c r="AA7" s="76"/>
      <c r="AB7" s="76"/>
      <c r="AC7" s="76"/>
      <c r="AD7" s="76"/>
    </row>
    <row r="8" spans="1:30" x14ac:dyDescent="0.25">
      <c r="A8" s="8"/>
      <c r="B8" s="91" t="s">
        <v>62</v>
      </c>
      <c r="C8" s="99" t="s">
        <v>63</v>
      </c>
      <c r="D8" s="86" t="s">
        <v>61</v>
      </c>
      <c r="E8" s="100" t="s">
        <v>42</v>
      </c>
      <c r="F8" s="29"/>
      <c r="G8" s="87"/>
      <c r="H8" s="88"/>
      <c r="I8" s="87">
        <v>1</v>
      </c>
      <c r="J8" s="89" t="s">
        <v>64</v>
      </c>
      <c r="K8" s="89">
        <v>5</v>
      </c>
      <c r="L8" s="89"/>
      <c r="M8" s="89">
        <v>1</v>
      </c>
      <c r="N8" s="101"/>
      <c r="O8" s="102"/>
      <c r="P8" s="101"/>
      <c r="Q8" s="112" t="s">
        <v>85</v>
      </c>
      <c r="R8" s="112" t="s">
        <v>86</v>
      </c>
      <c r="S8" s="112"/>
      <c r="T8" s="112"/>
      <c r="U8" s="112" t="s">
        <v>87</v>
      </c>
      <c r="V8" s="90">
        <v>0.5</v>
      </c>
      <c r="W8" s="91" t="s">
        <v>65</v>
      </c>
      <c r="X8" s="87">
        <v>1615</v>
      </c>
      <c r="Y8" s="76"/>
      <c r="Z8" s="76"/>
      <c r="AA8" s="76"/>
      <c r="AB8" s="76"/>
      <c r="AC8" s="76"/>
      <c r="AD8" s="76"/>
    </row>
    <row r="9" spans="1:30" x14ac:dyDescent="0.25">
      <c r="A9" s="23"/>
      <c r="B9" s="91" t="s">
        <v>78</v>
      </c>
      <c r="C9" s="99" t="s">
        <v>79</v>
      </c>
      <c r="D9" s="86" t="s">
        <v>61</v>
      </c>
      <c r="E9" s="100" t="s">
        <v>42</v>
      </c>
      <c r="F9" s="29"/>
      <c r="G9" s="87">
        <v>1</v>
      </c>
      <c r="H9" s="88"/>
      <c r="I9" s="87"/>
      <c r="J9" s="89" t="s">
        <v>80</v>
      </c>
      <c r="K9" s="89">
        <v>1</v>
      </c>
      <c r="L9" s="89" t="s">
        <v>107</v>
      </c>
      <c r="M9" s="89">
        <v>1</v>
      </c>
      <c r="N9" s="101"/>
      <c r="O9" s="102"/>
      <c r="P9" s="101" t="s">
        <v>81</v>
      </c>
      <c r="Q9" s="112" t="s">
        <v>82</v>
      </c>
      <c r="R9" s="112" t="s">
        <v>83</v>
      </c>
      <c r="S9" s="112" t="s">
        <v>84</v>
      </c>
      <c r="T9" s="112"/>
      <c r="U9" s="112"/>
      <c r="V9" s="90">
        <v>1</v>
      </c>
      <c r="W9" s="91" t="s">
        <v>108</v>
      </c>
      <c r="X9" s="87">
        <v>1348</v>
      </c>
      <c r="Y9" s="76"/>
      <c r="Z9" s="76"/>
      <c r="AA9" s="76"/>
      <c r="AB9" s="76"/>
      <c r="AC9" s="76"/>
      <c r="AD9" s="76"/>
    </row>
    <row r="10" spans="1:30" x14ac:dyDescent="0.25">
      <c r="A10" s="23"/>
      <c r="B10" s="22" t="s">
        <v>9</v>
      </c>
      <c r="C10" s="17"/>
      <c r="D10" s="16"/>
      <c r="E10" s="113"/>
      <c r="F10" s="114"/>
      <c r="G10" s="18">
        <v>1</v>
      </c>
      <c r="H10" s="18"/>
      <c r="I10" s="18">
        <v>1</v>
      </c>
      <c r="J10" s="17"/>
      <c r="K10" s="17"/>
      <c r="L10" s="17"/>
      <c r="M10" s="18">
        <v>2</v>
      </c>
      <c r="N10" s="18"/>
      <c r="O10" s="18"/>
      <c r="P10" s="18">
        <v>3</v>
      </c>
      <c r="Q10" s="115" t="s">
        <v>89</v>
      </c>
      <c r="R10" s="115" t="s">
        <v>90</v>
      </c>
      <c r="S10" s="115" t="s">
        <v>84</v>
      </c>
      <c r="T10" s="115"/>
      <c r="U10" s="115" t="s">
        <v>87</v>
      </c>
      <c r="V10" s="31">
        <v>0.76900000000000002</v>
      </c>
      <c r="W10" s="116"/>
      <c r="X10" s="115"/>
      <c r="Y10" s="76"/>
      <c r="Z10" s="76"/>
      <c r="AA10" s="76"/>
      <c r="AB10" s="76"/>
      <c r="AC10" s="76"/>
      <c r="AD10" s="76"/>
    </row>
    <row r="11" spans="1:30" x14ac:dyDescent="0.25">
      <c r="A11" s="23"/>
      <c r="B11" s="105"/>
      <c r="C11" s="106"/>
      <c r="D11" s="107"/>
      <c r="E11" s="108"/>
      <c r="F11" s="109"/>
      <c r="G11" s="106"/>
      <c r="H11" s="106"/>
      <c r="I11" s="106"/>
      <c r="J11" s="110"/>
      <c r="K11" s="110"/>
      <c r="L11" s="110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111"/>
      <c r="Y11" s="76"/>
      <c r="Z11" s="76"/>
      <c r="AA11" s="76"/>
      <c r="AB11" s="76"/>
      <c r="AC11" s="76"/>
      <c r="AD11" s="76"/>
    </row>
    <row r="12" spans="1:30" x14ac:dyDescent="0.25">
      <c r="A12" s="23"/>
      <c r="B12" s="92"/>
      <c r="C12" s="1"/>
      <c r="D12" s="92"/>
      <c r="E12" s="93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76"/>
      <c r="Z12" s="76"/>
      <c r="AA12" s="76"/>
      <c r="AB12" s="76"/>
      <c r="AC12" s="76"/>
      <c r="AD12" s="76"/>
    </row>
    <row r="13" spans="1:30" x14ac:dyDescent="0.25">
      <c r="A13" s="23"/>
      <c r="B13" s="92"/>
      <c r="C13" s="1"/>
      <c r="D13" s="92"/>
      <c r="E13" s="93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76"/>
      <c r="Z13" s="76"/>
      <c r="AA13" s="76"/>
      <c r="AB13" s="76"/>
      <c r="AC13" s="76"/>
      <c r="AD13" s="76"/>
    </row>
    <row r="14" spans="1:30" x14ac:dyDescent="0.25">
      <c r="A14" s="23"/>
      <c r="B14" s="92"/>
      <c r="C14" s="1"/>
      <c r="D14" s="92"/>
      <c r="E14" s="93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76"/>
      <c r="Z14" s="76"/>
      <c r="AA14" s="76"/>
      <c r="AB14" s="76"/>
      <c r="AC14" s="76"/>
      <c r="AD14" s="76"/>
    </row>
    <row r="15" spans="1:30" x14ac:dyDescent="0.25">
      <c r="A15" s="23"/>
      <c r="B15" s="92"/>
      <c r="C15" s="1"/>
      <c r="D15" s="92"/>
      <c r="E15" s="93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76"/>
      <c r="Z15" s="76"/>
      <c r="AA15" s="76"/>
      <c r="AB15" s="76"/>
      <c r="AC15" s="76"/>
      <c r="AD15" s="76"/>
    </row>
    <row r="16" spans="1:30" x14ac:dyDescent="0.25">
      <c r="A16" s="23"/>
      <c r="B16" s="92"/>
      <c r="C16" s="1"/>
      <c r="D16" s="92"/>
      <c r="E16" s="93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76"/>
      <c r="Z16" s="76"/>
      <c r="AA16" s="76"/>
      <c r="AB16" s="76"/>
      <c r="AC16" s="76"/>
      <c r="AD16" s="76"/>
    </row>
    <row r="17" spans="1:30" x14ac:dyDescent="0.25">
      <c r="A17" s="23"/>
      <c r="B17" s="92"/>
      <c r="C17" s="1"/>
      <c r="D17" s="92"/>
      <c r="E17" s="93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76"/>
      <c r="Z17" s="76"/>
      <c r="AA17" s="76"/>
      <c r="AB17" s="76"/>
      <c r="AC17" s="76"/>
      <c r="AD17" s="76"/>
    </row>
    <row r="18" spans="1:30" x14ac:dyDescent="0.25">
      <c r="A18" s="23"/>
      <c r="B18" s="92"/>
      <c r="C18" s="1"/>
      <c r="D18" s="92"/>
      <c r="E18" s="93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76"/>
      <c r="Z18" s="76"/>
      <c r="AA18" s="76"/>
      <c r="AB18" s="76"/>
      <c r="AC18" s="76"/>
      <c r="AD18" s="76"/>
    </row>
    <row r="19" spans="1:30" x14ac:dyDescent="0.25">
      <c r="A19" s="23"/>
      <c r="B19" s="92"/>
      <c r="C19" s="1"/>
      <c r="D19" s="92"/>
      <c r="E19" s="93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76"/>
      <c r="Z19" s="76"/>
      <c r="AA19" s="76"/>
      <c r="AB19" s="76"/>
      <c r="AC19" s="76"/>
      <c r="AD19" s="76"/>
    </row>
    <row r="20" spans="1:30" x14ac:dyDescent="0.25">
      <c r="A20" s="23"/>
      <c r="B20" s="92"/>
      <c r="C20" s="1"/>
      <c r="D20" s="92"/>
      <c r="E20" s="93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76"/>
      <c r="Z20" s="76"/>
      <c r="AA20" s="76"/>
      <c r="AB20" s="76"/>
      <c r="AC20" s="76"/>
      <c r="AD20" s="76"/>
    </row>
    <row r="21" spans="1:30" x14ac:dyDescent="0.25">
      <c r="A21" s="23"/>
      <c r="B21" s="92"/>
      <c r="C21" s="1"/>
      <c r="D21" s="92"/>
      <c r="E21" s="93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76"/>
      <c r="Z21" s="76"/>
      <c r="AA21" s="76"/>
      <c r="AB21" s="76"/>
      <c r="AC21" s="76"/>
      <c r="AD21" s="76"/>
    </row>
    <row r="22" spans="1:30" x14ac:dyDescent="0.25">
      <c r="A22" s="23"/>
      <c r="B22" s="92"/>
      <c r="C22" s="1"/>
      <c r="D22" s="92"/>
      <c r="E22" s="93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76"/>
      <c r="Z22" s="76"/>
      <c r="AA22" s="76"/>
      <c r="AB22" s="76"/>
      <c r="AC22" s="76"/>
      <c r="AD22" s="76"/>
    </row>
    <row r="23" spans="1:30" x14ac:dyDescent="0.25">
      <c r="A23" s="23"/>
      <c r="B23" s="92"/>
      <c r="C23" s="1"/>
      <c r="D23" s="92"/>
      <c r="E23" s="93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76"/>
      <c r="Z23" s="76"/>
      <c r="AA23" s="76"/>
      <c r="AB23" s="76"/>
      <c r="AC23" s="76"/>
      <c r="AD23" s="76"/>
    </row>
    <row r="24" spans="1:30" x14ac:dyDescent="0.25">
      <c r="A24" s="23"/>
      <c r="B24" s="92"/>
      <c r="C24" s="1"/>
      <c r="D24" s="92"/>
      <c r="E24" s="93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76"/>
      <c r="Z24" s="76"/>
      <c r="AA24" s="76"/>
      <c r="AB24" s="76"/>
      <c r="AC24" s="76"/>
      <c r="AD24" s="76"/>
    </row>
    <row r="25" spans="1:30" x14ac:dyDescent="0.25">
      <c r="A25" s="23"/>
      <c r="B25" s="92"/>
      <c r="C25" s="1"/>
      <c r="D25" s="92"/>
      <c r="E25" s="93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76"/>
      <c r="Z25" s="76"/>
      <c r="AA25" s="76"/>
      <c r="AB25" s="76"/>
      <c r="AC25" s="76"/>
      <c r="AD25" s="76"/>
    </row>
    <row r="26" spans="1:30" x14ac:dyDescent="0.25">
      <c r="A26" s="23"/>
      <c r="B26" s="92"/>
      <c r="C26" s="1"/>
      <c r="D26" s="92"/>
      <c r="E26" s="93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76"/>
      <c r="Z26" s="76"/>
      <c r="AA26" s="76"/>
      <c r="AB26" s="76"/>
      <c r="AC26" s="76"/>
      <c r="AD26" s="76"/>
    </row>
    <row r="27" spans="1:30" x14ac:dyDescent="0.25">
      <c r="A27" s="23"/>
      <c r="B27" s="92"/>
      <c r="C27" s="1"/>
      <c r="D27" s="92"/>
      <c r="E27" s="93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76"/>
      <c r="Z27" s="76"/>
      <c r="AA27" s="76"/>
      <c r="AB27" s="76"/>
      <c r="AC27" s="76"/>
      <c r="AD27" s="76"/>
    </row>
    <row r="28" spans="1:30" x14ac:dyDescent="0.25">
      <c r="A28" s="23"/>
      <c r="B28" s="92"/>
      <c r="C28" s="1"/>
      <c r="D28" s="92"/>
      <c r="E28" s="93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76"/>
      <c r="Z28" s="76"/>
      <c r="AA28" s="76"/>
      <c r="AB28" s="76"/>
      <c r="AC28" s="76"/>
      <c r="AD28" s="76"/>
    </row>
    <row r="29" spans="1:30" x14ac:dyDescent="0.25">
      <c r="A29" s="23"/>
      <c r="B29" s="92"/>
      <c r="C29" s="1"/>
      <c r="D29" s="92"/>
      <c r="E29" s="93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76"/>
      <c r="Z29" s="76"/>
      <c r="AA29" s="76"/>
      <c r="AB29" s="76"/>
      <c r="AC29" s="76"/>
      <c r="AD29" s="76"/>
    </row>
    <row r="30" spans="1:30" x14ac:dyDescent="0.25">
      <c r="A30" s="23"/>
      <c r="B30" s="92"/>
      <c r="C30" s="1"/>
      <c r="D30" s="92"/>
      <c r="E30" s="93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76"/>
      <c r="Z30" s="76"/>
      <c r="AA30" s="76"/>
      <c r="AB30" s="76"/>
      <c r="AC30" s="76"/>
      <c r="AD30" s="76"/>
    </row>
    <row r="31" spans="1:30" x14ac:dyDescent="0.25">
      <c r="A31" s="23"/>
      <c r="B31" s="92"/>
      <c r="C31" s="1"/>
      <c r="D31" s="92"/>
      <c r="E31" s="93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76"/>
      <c r="Z31" s="76"/>
      <c r="AA31" s="76"/>
      <c r="AB31" s="76"/>
      <c r="AC31" s="76"/>
      <c r="AD31" s="76"/>
    </row>
    <row r="32" spans="1:30" x14ac:dyDescent="0.25">
      <c r="A32" s="23"/>
      <c r="B32" s="92"/>
      <c r="C32" s="1"/>
      <c r="D32" s="92"/>
      <c r="E32" s="93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76"/>
      <c r="Z32" s="76"/>
      <c r="AA32" s="76"/>
      <c r="AB32" s="76"/>
      <c r="AC32" s="76"/>
      <c r="AD32" s="76"/>
    </row>
    <row r="33" spans="1:30" x14ac:dyDescent="0.25">
      <c r="A33" s="23"/>
      <c r="B33" s="92"/>
      <c r="C33" s="1"/>
      <c r="D33" s="92"/>
      <c r="E33" s="93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76"/>
      <c r="Z33" s="76"/>
      <c r="AA33" s="76"/>
      <c r="AB33" s="76"/>
      <c r="AC33" s="76"/>
      <c r="AD33" s="76"/>
    </row>
    <row r="34" spans="1:30" x14ac:dyDescent="0.25">
      <c r="A34" s="23"/>
      <c r="B34" s="92"/>
      <c r="C34" s="1"/>
      <c r="D34" s="92"/>
      <c r="E34" s="93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76"/>
      <c r="Z34" s="76"/>
      <c r="AA34" s="76"/>
      <c r="AB34" s="76"/>
      <c r="AC34" s="76"/>
      <c r="AD3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2006-03-28T20:24:02Z</cp:lastPrinted>
  <dcterms:created xsi:type="dcterms:W3CDTF">2000-09-25T22:23:29Z</dcterms:created>
  <dcterms:modified xsi:type="dcterms:W3CDTF">2021-05-25T07:32:53Z</dcterms:modified>
</cp:coreProperties>
</file>