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10" i="5" l="1"/>
  <c r="AS12" i="5" l="1"/>
  <c r="AQ12" i="5"/>
  <c r="AP12" i="5"/>
  <c r="AO12" i="5"/>
  <c r="AN12" i="5"/>
  <c r="AM12" i="5"/>
  <c r="AG12" i="5"/>
  <c r="K17" i="5" s="1"/>
  <c r="K18" i="5" s="1"/>
  <c r="AE12" i="5"/>
  <c r="I17" i="5" s="1"/>
  <c r="AD12" i="5"/>
  <c r="H17" i="5" s="1"/>
  <c r="AC12" i="5"/>
  <c r="G17" i="5" s="1"/>
  <c r="AB12" i="5"/>
  <c r="F17" i="5" s="1"/>
  <c r="AA12" i="5"/>
  <c r="E17" i="5" s="1"/>
  <c r="W12" i="5"/>
  <c r="U12" i="5"/>
  <c r="T12" i="5"/>
  <c r="S12" i="5"/>
  <c r="R12" i="5"/>
  <c r="Q12" i="5"/>
  <c r="K12" i="5"/>
  <c r="I12" i="5"/>
  <c r="I16" i="5" s="1"/>
  <c r="I18" i="5" s="1"/>
  <c r="H12" i="5"/>
  <c r="H16" i="5" s="1"/>
  <c r="G12" i="5"/>
  <c r="G16" i="5" s="1"/>
  <c r="G18" i="5" s="1"/>
  <c r="F12" i="5"/>
  <c r="F16" i="5" s="1"/>
  <c r="F18" i="5" s="1"/>
  <c r="E12" i="5"/>
  <c r="E16" i="5" s="1"/>
  <c r="E18" i="5" s="1"/>
  <c r="H18" i="5" l="1"/>
  <c r="N18" i="5" s="1"/>
  <c r="O18" i="5"/>
  <c r="J18" i="5"/>
  <c r="J17" i="5"/>
  <c r="O17" i="5"/>
  <c r="L18" i="5"/>
  <c r="N17" i="5"/>
  <c r="L17" i="5"/>
  <c r="M17" i="5"/>
  <c r="AF12" i="5"/>
  <c r="M18" i="5" l="1"/>
</calcChain>
</file>

<file path=xl/sharedStrings.xml><?xml version="1.0" encoding="utf-8"?>
<sst xmlns="http://schemas.openxmlformats.org/spreadsheetml/2006/main" count="84" uniqueCount="42">
  <si>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</si>
  <si>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</si>
  <si>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</si>
  <si>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</si>
  <si>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</si>
  <si>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</si>
  <si>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</si>
  <si>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</si>
  <si>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</si>
  <si>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</si>
  <si>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</si>
  <si>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</si>
  <si>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</si>
  <si>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</si>
  <si>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</si>
  <si>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</si>
  <si>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</si>
  <si>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</si>
  <si>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</si>
  <si>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</si>
  <si>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</si>
  <si>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</si>
  <si>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</si>
  <si>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</si>
  <si>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Kiri = Jyväskylän Kiri  (1930)</t>
  </si>
  <si>
    <t>Lohi = Jyväskylän Lohi  (1924)</t>
  </si>
  <si>
    <t>Valo = Jyväskylän Valo  (1949)</t>
  </si>
  <si>
    <t>KPL = Kouvolan Pallonlyöjät  (1931)</t>
  </si>
  <si>
    <t>Seppo Väliheikki</t>
  </si>
  <si>
    <t>3.</t>
  </si>
  <si>
    <t>KPL  2</t>
  </si>
  <si>
    <t>5.</t>
  </si>
  <si>
    <t>Tahko  2</t>
  </si>
  <si>
    <t>Kiri  2</t>
  </si>
  <si>
    <t>8.</t>
  </si>
  <si>
    <t>Valo</t>
  </si>
  <si>
    <t>2.</t>
  </si>
  <si>
    <t>Lohi</t>
  </si>
  <si>
    <t>1.12.1994   Hyvinkää</t>
  </si>
  <si>
    <t>Tahko = Hyvinkään Tahko  (1915),  kasvattajaseura</t>
  </si>
  <si>
    <t>PuPe  2</t>
  </si>
  <si>
    <t>PuPe = Puijon Pesis  (2009)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</si>
</sst>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425781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28</v>
      </c>
      <c r="C1" s="2"/>
      <c r="D1" s="3"/>
      <c r="E1" s="4" t="s">
        <v>38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29</v>
      </c>
      <c r="Z4" s="1" t="s">
        <v>30</v>
      </c>
      <c r="AA4" s="12">
        <v>3</v>
      </c>
      <c r="AB4" s="12">
        <v>0</v>
      </c>
      <c r="AC4" s="12">
        <v>1</v>
      </c>
      <c r="AD4" s="12">
        <v>0</v>
      </c>
      <c r="AE4" s="12">
        <v>4</v>
      </c>
      <c r="AF4" s="66">
        <v>0.44440000000000002</v>
      </c>
      <c r="AG4" s="67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32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6"/>
      <c r="AG5" s="67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32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31</v>
      </c>
      <c r="Z6" s="1" t="s">
        <v>32</v>
      </c>
      <c r="AA6" s="12">
        <v>1</v>
      </c>
      <c r="AB6" s="12">
        <v>0</v>
      </c>
      <c r="AC6" s="12">
        <v>0</v>
      </c>
      <c r="AD6" s="12">
        <v>0</v>
      </c>
      <c r="AE6" s="12">
        <v>1</v>
      </c>
      <c r="AF6" s="66">
        <v>0.33329999999999999</v>
      </c>
      <c r="AG6" s="67">
        <v>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32"/>
      <c r="AS6" s="6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6"/>
      <c r="AG7" s="67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32"/>
      <c r="AS7" s="6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2016</v>
      </c>
      <c r="Y8" s="12" t="s">
        <v>31</v>
      </c>
      <c r="Z8" s="1" t="s">
        <v>33</v>
      </c>
      <c r="AA8" s="12">
        <v>8</v>
      </c>
      <c r="AB8" s="12">
        <v>1</v>
      </c>
      <c r="AC8" s="12">
        <v>4</v>
      </c>
      <c r="AD8" s="12">
        <v>7</v>
      </c>
      <c r="AE8" s="12">
        <v>19</v>
      </c>
      <c r="AF8" s="66">
        <v>0.46339999999999998</v>
      </c>
      <c r="AG8" s="67">
        <v>41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32"/>
      <c r="AS8" s="6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2017</v>
      </c>
      <c r="Y9" s="12" t="s">
        <v>34</v>
      </c>
      <c r="Z9" s="1" t="s">
        <v>35</v>
      </c>
      <c r="AA9" s="12">
        <v>16</v>
      </c>
      <c r="AB9" s="12">
        <v>1</v>
      </c>
      <c r="AC9" s="12">
        <v>7</v>
      </c>
      <c r="AD9" s="12">
        <v>11</v>
      </c>
      <c r="AE9" s="12">
        <v>52</v>
      </c>
      <c r="AF9" s="66">
        <v>0.59770000000000001</v>
      </c>
      <c r="AG9" s="67">
        <v>87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32"/>
      <c r="AS9" s="68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2018</v>
      </c>
      <c r="Y10" s="12" t="s">
        <v>36</v>
      </c>
      <c r="Z10" s="1" t="s">
        <v>37</v>
      </c>
      <c r="AA10" s="12">
        <v>7</v>
      </c>
      <c r="AB10" s="12">
        <v>0</v>
      </c>
      <c r="AC10" s="12">
        <v>3</v>
      </c>
      <c r="AD10" s="12">
        <v>0</v>
      </c>
      <c r="AE10" s="12">
        <v>19</v>
      </c>
      <c r="AF10" s="66">
        <v>0.6129</v>
      </c>
      <c r="AG10" s="67">
        <f>PRODUCT(AE10/AF10)</f>
        <v>31.000163158753466</v>
      </c>
      <c r="AH10" s="7"/>
      <c r="AI10" s="7"/>
      <c r="AJ10" s="7"/>
      <c r="AK10" s="7"/>
      <c r="AL10" s="10"/>
      <c r="AM10" s="1"/>
      <c r="AN10" s="1"/>
      <c r="AO10" s="1"/>
      <c r="AP10" s="1"/>
      <c r="AQ10" s="1"/>
      <c r="AR10" s="1"/>
      <c r="AS10" s="68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2019</v>
      </c>
      <c r="Y11" s="12" t="s">
        <v>34</v>
      </c>
      <c r="Z11" s="1" t="s">
        <v>40</v>
      </c>
      <c r="AA11" s="12">
        <v>10</v>
      </c>
      <c r="AB11" s="12">
        <v>0</v>
      </c>
      <c r="AC11" s="12">
        <v>6</v>
      </c>
      <c r="AD11" s="12">
        <v>3</v>
      </c>
      <c r="AE11" s="12">
        <v>32</v>
      </c>
      <c r="AF11" s="66">
        <v>0.47760000000000002</v>
      </c>
      <c r="AG11" s="19">
        <v>67</v>
      </c>
      <c r="AH11" s="40"/>
      <c r="AI11" s="7"/>
      <c r="AJ11" s="7"/>
      <c r="AK11" s="7"/>
      <c r="AM11" s="12"/>
      <c r="AN11" s="12"/>
      <c r="AO11" s="13"/>
      <c r="AP11" s="12"/>
      <c r="AQ11" s="12"/>
      <c r="AR11" s="69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45</v>
      </c>
      <c r="AB12" s="36">
        <f>SUM(AB4:AB11)</f>
        <v>2</v>
      </c>
      <c r="AC12" s="36">
        <f>SUM(AC4:AC11)</f>
        <v>21</v>
      </c>
      <c r="AD12" s="36">
        <f>SUM(AD4:AD11)</f>
        <v>21</v>
      </c>
      <c r="AE12" s="36">
        <f>SUM(AE4:AE11)</f>
        <v>127</v>
      </c>
      <c r="AF12" s="37">
        <f>PRODUCT(AE12/AG12)</f>
        <v>0.5336130795645172</v>
      </c>
      <c r="AG12" s="21">
        <f>SUM(AG4:AG11)</f>
        <v>238.00016315875348</v>
      </c>
      <c r="AH12" s="18"/>
      <c r="AI12" s="29"/>
      <c r="AJ12" s="41"/>
      <c r="AK12" s="42"/>
      <c r="AL12" s="10"/>
      <c r="AM12" s="36">
        <f>SUM(AM4:AM11)</f>
        <v>0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37">
        <v>0</v>
      </c>
      <c r="AS12" s="39">
        <f>SUM(AS4:AS11)</f>
        <v>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22</v>
      </c>
      <c r="O14" s="7" t="s">
        <v>21</v>
      </c>
      <c r="Q14" s="17"/>
      <c r="R14" s="17" t="s">
        <v>10</v>
      </c>
      <c r="S14" s="17"/>
      <c r="T14" s="54" t="s">
        <v>39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27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24</v>
      </c>
      <c r="U16" s="16"/>
      <c r="V16" s="16"/>
      <c r="W16" s="16"/>
      <c r="X16" s="16"/>
      <c r="Y16" s="16"/>
      <c r="Z16" s="16"/>
      <c r="AA16" s="16"/>
      <c r="AB16" s="16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45</v>
      </c>
      <c r="F17" s="47">
        <f>PRODUCT(AB12+AN12)</f>
        <v>2</v>
      </c>
      <c r="G17" s="47">
        <f>PRODUCT(AC12+AO12)</f>
        <v>21</v>
      </c>
      <c r="H17" s="47">
        <f>PRODUCT(AD12+AP12)</f>
        <v>21</v>
      </c>
      <c r="I17" s="47">
        <f>PRODUCT(AE12+AQ12)</f>
        <v>127</v>
      </c>
      <c r="J17" s="60">
        <f>PRODUCT(I17/K17)</f>
        <v>0.5336130795645172</v>
      </c>
      <c r="K17" s="10">
        <f>PRODUCT(AG12+AS12)</f>
        <v>238.00016315875348</v>
      </c>
      <c r="L17" s="53">
        <f>PRODUCT((F17+G17)/E17)</f>
        <v>0.51111111111111107</v>
      </c>
      <c r="M17" s="53">
        <f>PRODUCT(H17/E17)</f>
        <v>0.46666666666666667</v>
      </c>
      <c r="N17" s="53">
        <f>PRODUCT((F17+G17+H17)/E17)</f>
        <v>0.97777777777777775</v>
      </c>
      <c r="O17" s="53">
        <f>PRODUCT(I17/E17)</f>
        <v>2.8222222222222224</v>
      </c>
      <c r="Q17" s="17"/>
      <c r="R17" s="17"/>
      <c r="S17" s="16"/>
      <c r="T17" s="54" t="s">
        <v>26</v>
      </c>
      <c r="U17" s="10"/>
      <c r="V17" s="10"/>
      <c r="W17" s="16"/>
      <c r="X17" s="16"/>
      <c r="Y17" s="16"/>
      <c r="Z17" s="16"/>
      <c r="AA17" s="16"/>
      <c r="AB17" s="16"/>
      <c r="AC17" s="17"/>
      <c r="AD17" s="17"/>
      <c r="AE17" s="17"/>
      <c r="AF17" s="17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45</v>
      </c>
      <c r="F18" s="47">
        <f t="shared" ref="F18:I18" si="0">SUM(F15:F17)</f>
        <v>2</v>
      </c>
      <c r="G18" s="47">
        <f t="shared" si="0"/>
        <v>21</v>
      </c>
      <c r="H18" s="47">
        <f t="shared" si="0"/>
        <v>21</v>
      </c>
      <c r="I18" s="47">
        <f t="shared" si="0"/>
        <v>127</v>
      </c>
      <c r="J18" s="60">
        <f>PRODUCT(I18/K18)</f>
        <v>0.5336130795645172</v>
      </c>
      <c r="K18" s="16">
        <f>SUM(K15:K17)</f>
        <v>238.00016315875348</v>
      </c>
      <c r="L18" s="53">
        <f>PRODUCT((F18+G18)/E18)</f>
        <v>0.51111111111111107</v>
      </c>
      <c r="M18" s="53">
        <f>PRODUCT(H18/E18)</f>
        <v>0.46666666666666667</v>
      </c>
      <c r="N18" s="53">
        <f>PRODUCT((F18+G18+H18)/E18)</f>
        <v>0.97777777777777775</v>
      </c>
      <c r="O18" s="53">
        <f>PRODUCT(I18/E18)</f>
        <v>2.8222222222222224</v>
      </c>
      <c r="Q18" s="10"/>
      <c r="R18" s="10"/>
      <c r="S18" s="10"/>
      <c r="T18" s="54" t="s">
        <v>25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54" t="s">
        <v>41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sortState ref="X10:AT11">
    <sortCondition ref="X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2019-08-26T17:30:26Z</dcterms:modified>
</cp:coreProperties>
</file>