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17" i="1" l="1"/>
  <c r="N16" i="1"/>
  <c r="O9" i="1" l="1"/>
  <c r="M9" i="1"/>
  <c r="O7" i="1"/>
  <c r="M7" i="1"/>
  <c r="O6" i="1"/>
  <c r="M6" i="1"/>
  <c r="O5" i="1"/>
  <c r="M5" i="1"/>
  <c r="O4" i="1"/>
  <c r="M4" i="1"/>
  <c r="M10" i="1"/>
  <c r="O10" i="1"/>
  <c r="O14" i="1"/>
  <c r="O17" i="1" s="1"/>
  <c r="AE10" i="1"/>
  <c r="AD10" i="1"/>
  <c r="AC10" i="1"/>
  <c r="AB10" i="1"/>
  <c r="AA10" i="1"/>
  <c r="D11" i="1" s="1"/>
  <c r="Z10" i="1"/>
  <c r="Y10" i="1"/>
  <c r="I16" i="1"/>
  <c r="X10" i="1"/>
  <c r="H16" i="1"/>
  <c r="W10" i="1"/>
  <c r="G16" i="1"/>
  <c r="V10" i="1"/>
  <c r="F16" i="1"/>
  <c r="U10" i="1"/>
  <c r="E16" i="1"/>
  <c r="T10" i="1"/>
  <c r="S10" i="1"/>
  <c r="R10" i="1"/>
  <c r="Q10" i="1"/>
  <c r="P10" i="1"/>
  <c r="L10" i="1"/>
  <c r="K10" i="1"/>
  <c r="J10" i="1"/>
  <c r="I10" i="1"/>
  <c r="I14" i="1"/>
  <c r="H10" i="1"/>
  <c r="H14" i="1"/>
  <c r="G10" i="1"/>
  <c r="G14" i="1"/>
  <c r="G17" i="1" s="1"/>
  <c r="K17" i="1" s="1"/>
  <c r="F10" i="1"/>
  <c r="F14" i="1"/>
  <c r="E10" i="1"/>
  <c r="E14" i="1"/>
  <c r="N10" i="1"/>
  <c r="N14" i="1"/>
  <c r="L16" i="1"/>
  <c r="M14" i="1"/>
  <c r="I17" i="1"/>
  <c r="M16" i="1"/>
  <c r="E17" i="1"/>
  <c r="K16" i="1"/>
  <c r="F17" i="1"/>
  <c r="K14" i="1"/>
  <c r="H17" i="1"/>
  <c r="L17" i="1"/>
  <c r="L14" i="1"/>
  <c r="M17" i="1"/>
</calcChain>
</file>

<file path=xl/sharedStrings.xml><?xml version="1.0" encoding="utf-8"?>
<sst xmlns="http://schemas.openxmlformats.org/spreadsheetml/2006/main" count="121" uniqueCount="82">
  <si>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</si>
  <si>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</si>
  <si>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</si>
  <si>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</si>
  <si>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</si>
  <si>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</si>
  <si>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</si>
  <si>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</si>
  <si>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</si>
  <si>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</si>
  <si>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</si>
  <si>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</si>
  <si>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</si>
  <si>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</si>
  <si>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</si>
  <si>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</si>
  <si>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</si>
  <si>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</si>
  <si>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</si>
  <si>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</si>
  <si>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</si>
  <si>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</si>
  <si>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</si>
  <si>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</si>
  <si>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</si>
  <si>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</si>
  <si>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</si>
  <si>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</si>
  <si>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</si>
  <si>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</si>
  <si>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</si>
  <si>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</si>
  <si>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</si>
  <si>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</si>
  <si>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</si>
  <si>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ViVe = Vimpelin Veto  (1934)</t>
  </si>
  <si>
    <t>Sanna Virsula</t>
  </si>
  <si>
    <t>8.</t>
  </si>
  <si>
    <t>ViVe</t>
  </si>
  <si>
    <t>play off</t>
  </si>
  <si>
    <t>11.</t>
  </si>
  <si>
    <t>superpesiskarsinta</t>
  </si>
  <si>
    <t>9.</t>
  </si>
  <si>
    <t>karsintasarja</t>
  </si>
  <si>
    <t>10.</t>
  </si>
  <si>
    <t>Lippo</t>
  </si>
  <si>
    <t>18.12.1980</t>
  </si>
  <si>
    <t>ENSIMMÄISET</t>
  </si>
  <si>
    <t>Ottelu</t>
  </si>
  <si>
    <t>1.  ottelu</t>
  </si>
  <si>
    <t>Lyöty juoksu</t>
  </si>
  <si>
    <t>Tuotu juoksu</t>
  </si>
  <si>
    <t>Kunnari</t>
  </si>
  <si>
    <t>10.05. 1998  ViVe - Manse PP  2-1  (4-2, 0-1, 1-0)</t>
  </si>
  <si>
    <t xml:space="preserve">  17 v   4 kk 22 pv</t>
  </si>
  <si>
    <t>17.05. 1998  PeTo - ViVe  2-1  (6-13, 6-5, 3-1)</t>
  </si>
  <si>
    <t>3.  ottelu</t>
  </si>
  <si>
    <t xml:space="preserve">  17 v   4 kk 29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</si>
  <si>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</si>
  <si>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</si>
  <si>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</si>
  <si>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</si>
  <si>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</si>
  <si>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</si>
  <si>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</si>
  <si>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</si>
  <si>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</si>
  <si>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</si>
  <si>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</si>
  <si>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</si>
  <si>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</si>
  <si>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</si>
  <si>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</si>
  <si>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28.06. 1998  Sotkamo</t>
  </si>
  <si>
    <t>Juha Liljeqvist</t>
  </si>
  <si>
    <t>3112</t>
  </si>
  <si>
    <t xml:space="preserve">  2-0  (5-3, 10-5)</t>
  </si>
  <si>
    <t>2p</t>
  </si>
  <si>
    <t>3/6</t>
  </si>
  <si>
    <t>1/2</t>
  </si>
  <si>
    <t>1/3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</si>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</sst>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3" borderId="3" xfId="0" applyFont="1" applyFill="1" applyBorder="1" applyAlignment="1">
      <alignment horizontal="left"/>
    </xf>
    <xf numFmtId="165" fontId="2" fillId="3" borderId="3" xfId="1" quotePrefix="1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6" borderId="11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6" borderId="8" xfId="0" applyFont="1" applyFill="1" applyBorder="1"/>
    <xf numFmtId="0" fontId="4" fillId="6" borderId="9" xfId="0" applyFont="1" applyFill="1" applyBorder="1"/>
    <xf numFmtId="0" fontId="2" fillId="6" borderId="9" xfId="0" applyFont="1" applyFill="1" applyBorder="1"/>
    <xf numFmtId="0" fontId="2" fillId="6" borderId="9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7" borderId="1" xfId="0" applyFont="1" applyFill="1" applyBorder="1"/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3" fillId="3" borderId="2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left"/>
    </xf>
    <xf numFmtId="49" fontId="2" fillId="8" borderId="15" xfId="0" applyNumberFormat="1" applyFont="1" applyFill="1" applyBorder="1" applyAlignment="1">
      <alignment horizontal="left"/>
    </xf>
    <xf numFmtId="165" fontId="2" fillId="8" borderId="15" xfId="1" applyNumberFormat="1" applyFont="1" applyFill="1" applyBorder="1" applyAlignment="1"/>
    <xf numFmtId="0" fontId="2" fillId="8" borderId="15" xfId="0" applyFont="1" applyFill="1" applyBorder="1" applyAlignment="1">
      <alignment horizontal="center"/>
    </xf>
    <xf numFmtId="49" fontId="2" fillId="8" borderId="15" xfId="0" applyNumberFormat="1" applyFont="1" applyFill="1" applyBorder="1" applyAlignment="1">
      <alignment horizontal="center"/>
    </xf>
    <xf numFmtId="165" fontId="2" fillId="8" borderId="15" xfId="0" applyNumberFormat="1" applyFont="1" applyFill="1" applyBorder="1" applyAlignment="1">
      <alignment horizontal="center"/>
    </xf>
    <xf numFmtId="0" fontId="2" fillId="8" borderId="15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7.57031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36</v>
      </c>
      <c r="C1" s="2"/>
      <c r="D1" s="3"/>
      <c r="E1" s="4" t="s">
        <v>46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1998</v>
      </c>
      <c r="C4" s="27" t="s">
        <v>37</v>
      </c>
      <c r="D4" s="29" t="s">
        <v>38</v>
      </c>
      <c r="E4" s="59">
        <v>21</v>
      </c>
      <c r="F4" s="27">
        <v>1</v>
      </c>
      <c r="G4" s="27">
        <v>7</v>
      </c>
      <c r="H4" s="27">
        <v>12</v>
      </c>
      <c r="I4" s="27">
        <v>46</v>
      </c>
      <c r="J4" s="27">
        <v>33</v>
      </c>
      <c r="K4" s="27">
        <v>3</v>
      </c>
      <c r="L4" s="27">
        <v>2</v>
      </c>
      <c r="M4" s="27">
        <f t="shared" ref="M4:M9" si="0">PRODUCT(F4+G4)</f>
        <v>8</v>
      </c>
      <c r="N4" s="30">
        <v>0.51100000000000001</v>
      </c>
      <c r="O4" s="37">
        <f t="shared" ref="O4:O9" si="1">PRODUCT(I4/N4)</f>
        <v>90.019569471624266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 t="s">
        <v>39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1999</v>
      </c>
      <c r="C5" s="27" t="s">
        <v>40</v>
      </c>
      <c r="D5" s="29" t="s">
        <v>38</v>
      </c>
      <c r="E5" s="59">
        <v>22</v>
      </c>
      <c r="F5" s="27">
        <v>0</v>
      </c>
      <c r="G5" s="27">
        <v>3</v>
      </c>
      <c r="H5" s="27">
        <v>10</v>
      </c>
      <c r="I5" s="27">
        <v>56</v>
      </c>
      <c r="J5" s="27">
        <v>34</v>
      </c>
      <c r="K5" s="27">
        <v>10</v>
      </c>
      <c r="L5" s="27">
        <v>9</v>
      </c>
      <c r="M5" s="27">
        <f t="shared" si="0"/>
        <v>3</v>
      </c>
      <c r="N5" s="30">
        <v>0.46200000000000002</v>
      </c>
      <c r="O5" s="37">
        <f t="shared" si="1"/>
        <v>121.2121212121212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60" t="s">
        <v>41</v>
      </c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2000</v>
      </c>
      <c r="C6" s="27" t="s">
        <v>42</v>
      </c>
      <c r="D6" s="29" t="s">
        <v>38</v>
      </c>
      <c r="E6" s="59">
        <v>22</v>
      </c>
      <c r="F6" s="27">
        <v>0</v>
      </c>
      <c r="G6" s="27">
        <v>12</v>
      </c>
      <c r="H6" s="27">
        <v>8</v>
      </c>
      <c r="I6" s="27">
        <v>61</v>
      </c>
      <c r="J6" s="27">
        <v>17</v>
      </c>
      <c r="K6" s="27">
        <v>19</v>
      </c>
      <c r="L6" s="27">
        <v>13</v>
      </c>
      <c r="M6" s="27">
        <f t="shared" si="0"/>
        <v>12</v>
      </c>
      <c r="N6" s="30">
        <v>0.46899999999999997</v>
      </c>
      <c r="O6" s="37">
        <f t="shared" si="1"/>
        <v>130.0639658848614</v>
      </c>
      <c r="P6" s="27"/>
      <c r="Q6" s="27"/>
      <c r="R6" s="27"/>
      <c r="S6" s="27"/>
      <c r="T6" s="27"/>
      <c r="U6" s="28">
        <v>7</v>
      </c>
      <c r="V6" s="28">
        <v>0</v>
      </c>
      <c r="W6" s="28">
        <v>11</v>
      </c>
      <c r="X6" s="28">
        <v>4</v>
      </c>
      <c r="Y6" s="28">
        <v>30</v>
      </c>
      <c r="Z6" s="61"/>
      <c r="AA6" s="27"/>
      <c r="AB6" s="27"/>
      <c r="AC6" s="27"/>
      <c r="AD6" s="27"/>
      <c r="AE6" s="27"/>
      <c r="AF6" s="60" t="s">
        <v>43</v>
      </c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2001</v>
      </c>
      <c r="C7" s="27" t="s">
        <v>44</v>
      </c>
      <c r="D7" s="29" t="s">
        <v>38</v>
      </c>
      <c r="E7" s="59">
        <v>24</v>
      </c>
      <c r="F7" s="27">
        <v>1</v>
      </c>
      <c r="G7" s="27">
        <v>4</v>
      </c>
      <c r="H7" s="27">
        <v>8</v>
      </c>
      <c r="I7" s="27">
        <v>37</v>
      </c>
      <c r="J7" s="27">
        <v>13</v>
      </c>
      <c r="K7" s="27">
        <v>8</v>
      </c>
      <c r="L7" s="27">
        <v>11</v>
      </c>
      <c r="M7" s="27">
        <f t="shared" si="0"/>
        <v>5</v>
      </c>
      <c r="N7" s="30">
        <v>0.34899999999999998</v>
      </c>
      <c r="O7" s="37">
        <f t="shared" si="1"/>
        <v>106.01719197707737</v>
      </c>
      <c r="P7" s="27"/>
      <c r="Q7" s="27"/>
      <c r="R7" s="27"/>
      <c r="S7" s="27"/>
      <c r="T7" s="27"/>
      <c r="U7" s="28">
        <v>7</v>
      </c>
      <c r="V7" s="28">
        <v>0</v>
      </c>
      <c r="W7" s="28">
        <v>1</v>
      </c>
      <c r="X7" s="28">
        <v>2</v>
      </c>
      <c r="Y7" s="28">
        <v>8</v>
      </c>
      <c r="Z7" s="27"/>
      <c r="AA7" s="27"/>
      <c r="AB7" s="27"/>
      <c r="AC7" s="27"/>
      <c r="AD7" s="27"/>
      <c r="AE7" s="27"/>
      <c r="AF7" s="60" t="s">
        <v>43</v>
      </c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2002</v>
      </c>
      <c r="C8" s="27"/>
      <c r="D8" s="29"/>
      <c r="E8" s="59"/>
      <c r="F8" s="27"/>
      <c r="G8" s="27"/>
      <c r="H8" s="27"/>
      <c r="I8" s="27"/>
      <c r="J8" s="27"/>
      <c r="K8" s="27"/>
      <c r="L8" s="27"/>
      <c r="M8" s="27"/>
      <c r="N8" s="30"/>
      <c r="O8" s="37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2003</v>
      </c>
      <c r="C9" s="27" t="s">
        <v>40</v>
      </c>
      <c r="D9" s="29" t="s">
        <v>45</v>
      </c>
      <c r="E9" s="59">
        <v>20</v>
      </c>
      <c r="F9" s="27">
        <v>4</v>
      </c>
      <c r="G9" s="27">
        <v>2</v>
      </c>
      <c r="H9" s="27">
        <v>10</v>
      </c>
      <c r="I9" s="27">
        <v>69</v>
      </c>
      <c r="J9" s="27">
        <v>35</v>
      </c>
      <c r="K9" s="27">
        <v>20</v>
      </c>
      <c r="L9" s="27">
        <v>8</v>
      </c>
      <c r="M9" s="27">
        <f t="shared" si="0"/>
        <v>6</v>
      </c>
      <c r="N9" s="62">
        <v>0.52700000000000002</v>
      </c>
      <c r="O9" s="37">
        <f t="shared" si="1"/>
        <v>130.92979127134726</v>
      </c>
      <c r="P9" s="27"/>
      <c r="Q9" s="27"/>
      <c r="R9" s="27"/>
      <c r="S9" s="27"/>
      <c r="T9" s="27"/>
      <c r="U9" s="28">
        <v>6</v>
      </c>
      <c r="V9" s="28">
        <v>0</v>
      </c>
      <c r="W9" s="28">
        <v>2</v>
      </c>
      <c r="X9" s="28">
        <v>6</v>
      </c>
      <c r="Y9" s="28">
        <v>21</v>
      </c>
      <c r="Z9" s="27"/>
      <c r="AA9" s="27"/>
      <c r="AB9" s="27"/>
      <c r="AC9" s="27"/>
      <c r="AD9" s="27"/>
      <c r="AE9" s="27"/>
      <c r="AF9" s="60" t="s">
        <v>43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7" t="s">
        <v>9</v>
      </c>
      <c r="C10" s="18"/>
      <c r="D10" s="16"/>
      <c r="E10" s="19">
        <f t="shared" ref="E10:M10" si="2">SUM(E4:E9)</f>
        <v>109</v>
      </c>
      <c r="F10" s="19">
        <f t="shared" si="2"/>
        <v>6</v>
      </c>
      <c r="G10" s="19">
        <f t="shared" si="2"/>
        <v>28</v>
      </c>
      <c r="H10" s="19">
        <f t="shared" si="2"/>
        <v>48</v>
      </c>
      <c r="I10" s="19">
        <f t="shared" si="2"/>
        <v>269</v>
      </c>
      <c r="J10" s="19">
        <f t="shared" si="2"/>
        <v>132</v>
      </c>
      <c r="K10" s="19">
        <f t="shared" si="2"/>
        <v>60</v>
      </c>
      <c r="L10" s="19">
        <f t="shared" si="2"/>
        <v>43</v>
      </c>
      <c r="M10" s="19">
        <f t="shared" si="2"/>
        <v>34</v>
      </c>
      <c r="N10" s="31">
        <f>PRODUCT(I10/O10)</f>
        <v>0.46520263549764762</v>
      </c>
      <c r="O10" s="32">
        <f t="shared" ref="O10:AE10" si="3">SUM(O4:O9)</f>
        <v>578.24263981703143</v>
      </c>
      <c r="P10" s="19">
        <f t="shared" si="3"/>
        <v>0</v>
      </c>
      <c r="Q10" s="19">
        <f t="shared" si="3"/>
        <v>0</v>
      </c>
      <c r="R10" s="19">
        <f t="shared" si="3"/>
        <v>0</v>
      </c>
      <c r="S10" s="19">
        <f t="shared" si="3"/>
        <v>0</v>
      </c>
      <c r="T10" s="19">
        <f t="shared" si="3"/>
        <v>0</v>
      </c>
      <c r="U10" s="19">
        <f t="shared" si="3"/>
        <v>20</v>
      </c>
      <c r="V10" s="19">
        <f t="shared" si="3"/>
        <v>0</v>
      </c>
      <c r="W10" s="19">
        <f t="shared" si="3"/>
        <v>14</v>
      </c>
      <c r="X10" s="19">
        <f t="shared" si="3"/>
        <v>12</v>
      </c>
      <c r="Y10" s="19">
        <f t="shared" si="3"/>
        <v>59</v>
      </c>
      <c r="Z10" s="19">
        <f t="shared" si="3"/>
        <v>0</v>
      </c>
      <c r="AA10" s="19">
        <f t="shared" si="3"/>
        <v>0</v>
      </c>
      <c r="AB10" s="19">
        <f t="shared" si="3"/>
        <v>0</v>
      </c>
      <c r="AC10" s="19">
        <f t="shared" si="3"/>
        <v>0</v>
      </c>
      <c r="AD10" s="19">
        <f t="shared" si="3"/>
        <v>0</v>
      </c>
      <c r="AE10" s="19">
        <f t="shared" si="3"/>
        <v>0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9" t="s">
        <v>2</v>
      </c>
      <c r="C11" s="33"/>
      <c r="D11" s="34">
        <f>SUM(F10:H10)+((I10-F10-G10)/3)+(E10/3)+(Z10*25)+(AA10*25)+(AB10*10)+(AC10*25)+(AD10*20)+(AE10*15)</f>
        <v>196.66666666666666</v>
      </c>
      <c r="E11" s="1"/>
      <c r="F11" s="1"/>
      <c r="G11" s="1"/>
      <c r="H11" s="1"/>
      <c r="I11" s="1"/>
      <c r="J11" s="1"/>
      <c r="K11" s="1"/>
      <c r="L11" s="1"/>
      <c r="M11" s="1"/>
      <c r="N11" s="3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6"/>
      <c r="AE11" s="1"/>
      <c r="AF11" s="1"/>
      <c r="AG11" s="24"/>
      <c r="AH11" s="9"/>
      <c r="AI11" s="9"/>
      <c r="AJ11" s="9"/>
      <c r="AK11" s="9"/>
      <c r="AL11" s="9"/>
    </row>
    <row r="12" spans="1:38" s="10" customFormat="1" ht="15" customHeight="1" x14ac:dyDescent="0.25">
      <c r="A12" s="1"/>
      <c r="B12" s="1"/>
      <c r="C12" s="1"/>
      <c r="D12" s="25"/>
      <c r="E12" s="1"/>
      <c r="F12" s="1"/>
      <c r="G12" s="1"/>
      <c r="H12" s="1"/>
      <c r="I12" s="1"/>
      <c r="J12" s="1"/>
      <c r="K12" s="1"/>
      <c r="L12" s="1"/>
      <c r="M12" s="1"/>
      <c r="N12" s="35"/>
      <c r="O12" s="37"/>
      <c r="P12" s="1"/>
      <c r="Q12" s="3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39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3" t="s">
        <v>16</v>
      </c>
      <c r="C13" s="40"/>
      <c r="D13" s="40"/>
      <c r="E13" s="19" t="s">
        <v>4</v>
      </c>
      <c r="F13" s="19" t="s">
        <v>13</v>
      </c>
      <c r="G13" s="16" t="s">
        <v>14</v>
      </c>
      <c r="H13" s="19" t="s">
        <v>15</v>
      </c>
      <c r="I13" s="19" t="s">
        <v>3</v>
      </c>
      <c r="J13" s="1"/>
      <c r="K13" s="19" t="s">
        <v>25</v>
      </c>
      <c r="L13" s="19" t="s">
        <v>26</v>
      </c>
      <c r="M13" s="19" t="s">
        <v>27</v>
      </c>
      <c r="N13" s="31" t="s">
        <v>33</v>
      </c>
      <c r="O13" s="25"/>
      <c r="P13" s="41" t="s">
        <v>47</v>
      </c>
      <c r="Q13" s="13"/>
      <c r="R13" s="13"/>
      <c r="S13" s="13"/>
      <c r="T13" s="63"/>
      <c r="U13" s="63"/>
      <c r="V13" s="63"/>
      <c r="W13" s="63"/>
      <c r="X13" s="63"/>
      <c r="Y13" s="13"/>
      <c r="Z13" s="13"/>
      <c r="AA13" s="13"/>
      <c r="AB13" s="13"/>
      <c r="AC13" s="13"/>
      <c r="AD13" s="13"/>
      <c r="AE13" s="13"/>
      <c r="AF13" s="6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1" t="s">
        <v>17</v>
      </c>
      <c r="C14" s="13"/>
      <c r="D14" s="42"/>
      <c r="E14" s="27">
        <f>PRODUCT(E10)</f>
        <v>109</v>
      </c>
      <c r="F14" s="27">
        <f>PRODUCT(F10)</f>
        <v>6</v>
      </c>
      <c r="G14" s="27">
        <f>PRODUCT(G10)</f>
        <v>28</v>
      </c>
      <c r="H14" s="27">
        <f>PRODUCT(H10)</f>
        <v>48</v>
      </c>
      <c r="I14" s="27">
        <f>PRODUCT(I10)</f>
        <v>269</v>
      </c>
      <c r="J14" s="1"/>
      <c r="K14" s="43">
        <f>PRODUCT((F14+G14)/E14)</f>
        <v>0.31192660550458717</v>
      </c>
      <c r="L14" s="43">
        <f>PRODUCT(H14/E14)</f>
        <v>0.44036697247706424</v>
      </c>
      <c r="M14" s="43">
        <f>PRODUCT(I14/E14)</f>
        <v>2.4678899082568808</v>
      </c>
      <c r="N14" s="30">
        <f>PRODUCT(N10)</f>
        <v>0.46520263549764762</v>
      </c>
      <c r="O14" s="25">
        <f>PRODUCT(O10)</f>
        <v>578.24263981703143</v>
      </c>
      <c r="P14" s="65" t="s">
        <v>48</v>
      </c>
      <c r="Q14" s="66"/>
      <c r="R14" s="66"/>
      <c r="S14" s="67" t="s">
        <v>53</v>
      </c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8" t="s">
        <v>49</v>
      </c>
      <c r="AE14" s="67"/>
      <c r="AF14" s="69" t="s">
        <v>54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4" t="s">
        <v>18</v>
      </c>
      <c r="C15" s="45"/>
      <c r="D15" s="46"/>
      <c r="E15" s="27"/>
      <c r="F15" s="27"/>
      <c r="G15" s="27"/>
      <c r="H15" s="27"/>
      <c r="I15" s="27"/>
      <c r="J15" s="1"/>
      <c r="K15" s="43"/>
      <c r="L15" s="43"/>
      <c r="M15" s="43"/>
      <c r="N15" s="30"/>
      <c r="O15" s="25">
        <v>0</v>
      </c>
      <c r="P15" s="70" t="s">
        <v>50</v>
      </c>
      <c r="Q15" s="71"/>
      <c r="R15" s="71"/>
      <c r="S15" s="72" t="s">
        <v>55</v>
      </c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3" t="s">
        <v>56</v>
      </c>
      <c r="AE15" s="72"/>
      <c r="AF15" s="74" t="s">
        <v>57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7" t="s">
        <v>19</v>
      </c>
      <c r="C16" s="48"/>
      <c r="D16" s="49"/>
      <c r="E16" s="28">
        <f>PRODUCT(U10)</f>
        <v>20</v>
      </c>
      <c r="F16" s="28">
        <f>PRODUCT(V10)</f>
        <v>0</v>
      </c>
      <c r="G16" s="28">
        <f>PRODUCT(W10)</f>
        <v>14</v>
      </c>
      <c r="H16" s="28">
        <f>PRODUCT(X10)</f>
        <v>12</v>
      </c>
      <c r="I16" s="28">
        <f>PRODUCT(Y10)</f>
        <v>59</v>
      </c>
      <c r="J16" s="1"/>
      <c r="K16" s="50">
        <f>PRODUCT((F16+G16)/E16)</f>
        <v>0.7</v>
      </c>
      <c r="L16" s="50">
        <f>PRODUCT(H16/E16)</f>
        <v>0.6</v>
      </c>
      <c r="M16" s="50">
        <f>PRODUCT(I16/E16)</f>
        <v>2.95</v>
      </c>
      <c r="N16" s="51">
        <f>PRODUCT(I16/O16)</f>
        <v>0.47580645161290325</v>
      </c>
      <c r="O16" s="25">
        <v>124</v>
      </c>
      <c r="P16" s="70" t="s">
        <v>51</v>
      </c>
      <c r="Q16" s="71"/>
      <c r="R16" s="71"/>
      <c r="S16" s="72" t="s">
        <v>55</v>
      </c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3" t="s">
        <v>56</v>
      </c>
      <c r="AE16" s="72"/>
      <c r="AF16" s="74" t="s">
        <v>57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2" t="s">
        <v>20</v>
      </c>
      <c r="C17" s="53"/>
      <c r="D17" s="54"/>
      <c r="E17" s="19">
        <f>SUM(E14:E16)</f>
        <v>129</v>
      </c>
      <c r="F17" s="19">
        <f>SUM(F14:F16)</f>
        <v>6</v>
      </c>
      <c r="G17" s="19">
        <f>SUM(G14:G16)</f>
        <v>42</v>
      </c>
      <c r="H17" s="19">
        <f>SUM(H14:H16)</f>
        <v>60</v>
      </c>
      <c r="I17" s="19">
        <f>SUM(I14:I16)</f>
        <v>328</v>
      </c>
      <c r="J17" s="1"/>
      <c r="K17" s="55">
        <f>PRODUCT((F17+G17)/E17)</f>
        <v>0.37209302325581395</v>
      </c>
      <c r="L17" s="55">
        <f>PRODUCT(H17/E17)</f>
        <v>0.46511627906976744</v>
      </c>
      <c r="M17" s="55">
        <f>PRODUCT(I17/E17)</f>
        <v>2.5426356589147288</v>
      </c>
      <c r="N17" s="31">
        <f>PRODUCT(I17/O17)</f>
        <v>0.46707502706679854</v>
      </c>
      <c r="O17" s="25">
        <f>SUM(O14:O16)</f>
        <v>702.24263981703143</v>
      </c>
      <c r="P17" s="75" t="s">
        <v>52</v>
      </c>
      <c r="Q17" s="76"/>
      <c r="R17" s="76"/>
      <c r="S17" s="77" t="s">
        <v>55</v>
      </c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8" t="s">
        <v>56</v>
      </c>
      <c r="AE17" s="77"/>
      <c r="AF17" s="79" t="s">
        <v>57</v>
      </c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36"/>
      <c r="C18" s="36"/>
      <c r="D18" s="36"/>
      <c r="E18" s="36"/>
      <c r="F18" s="36"/>
      <c r="G18" s="36"/>
      <c r="H18" s="36"/>
      <c r="I18" s="36"/>
      <c r="J18" s="1"/>
      <c r="K18" s="36"/>
      <c r="L18" s="36"/>
      <c r="M18" s="36"/>
      <c r="N18" s="35"/>
      <c r="O18" s="25"/>
      <c r="P18" s="1"/>
      <c r="Q18" s="38"/>
      <c r="R18" s="1"/>
      <c r="S18" s="1"/>
      <c r="T18" s="25"/>
      <c r="U18" s="25"/>
      <c r="V18" s="80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 t="s">
        <v>34</v>
      </c>
      <c r="C19" s="1"/>
      <c r="D19" s="58" t="s">
        <v>35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38"/>
      <c r="R19" s="1"/>
      <c r="S19" s="1"/>
      <c r="T19" s="25"/>
      <c r="U19" s="25"/>
      <c r="V19" s="80"/>
      <c r="W19" s="80"/>
      <c r="X19" s="25"/>
      <c r="Y19" s="25"/>
      <c r="Z19" s="25"/>
      <c r="AA19" s="25"/>
      <c r="AB19" s="25"/>
      <c r="AC19" s="25"/>
      <c r="AD19" s="25"/>
      <c r="AE19" s="25"/>
      <c r="AF19" s="25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95" customWidth="1"/>
    <col min="2" max="2" width="29.7109375" style="96" customWidth="1"/>
    <col min="3" max="3" width="21.5703125" style="97" customWidth="1"/>
    <col min="4" max="4" width="10.5703125" style="98" customWidth="1"/>
    <col min="5" max="5" width="8" style="98" customWidth="1"/>
    <col min="6" max="6" width="0.7109375" style="37" customWidth="1"/>
    <col min="7" max="11" width="5.28515625" style="97" customWidth="1"/>
    <col min="12" max="12" width="6.42578125" style="97" customWidth="1"/>
    <col min="13" max="16" width="5.28515625" style="97" customWidth="1"/>
    <col min="17" max="21" width="6.7109375" style="97" customWidth="1"/>
    <col min="22" max="22" width="10.85546875" style="97" customWidth="1"/>
    <col min="23" max="23" width="19.7109375" style="98" customWidth="1"/>
    <col min="24" max="24" width="9.7109375" style="97" customWidth="1"/>
    <col min="25" max="30" width="9.140625" style="99"/>
  </cols>
  <sheetData>
    <row r="1" spans="1:30" ht="18.75" x14ac:dyDescent="0.3">
      <c r="A1" s="9"/>
      <c r="B1" s="81" t="s">
        <v>58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3"/>
      <c r="X1" s="84"/>
      <c r="Y1" s="85"/>
      <c r="Z1" s="85"/>
      <c r="AA1" s="85"/>
      <c r="AB1" s="85"/>
      <c r="AC1" s="85"/>
      <c r="AD1" s="85"/>
    </row>
    <row r="2" spans="1:30" x14ac:dyDescent="0.25">
      <c r="A2" s="9"/>
      <c r="B2" s="100" t="s">
        <v>36</v>
      </c>
      <c r="C2" s="101" t="s">
        <v>46</v>
      </c>
      <c r="D2" s="102"/>
      <c r="E2" s="8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6"/>
      <c r="X2" s="64"/>
      <c r="Y2" s="85"/>
      <c r="Z2" s="85"/>
      <c r="AA2" s="85"/>
      <c r="AB2" s="85"/>
      <c r="AC2" s="85"/>
      <c r="AD2" s="85"/>
    </row>
    <row r="3" spans="1:30" x14ac:dyDescent="0.25">
      <c r="A3" s="9"/>
      <c r="B3" s="87" t="s">
        <v>59</v>
      </c>
      <c r="C3" s="23" t="s">
        <v>60</v>
      </c>
      <c r="D3" s="88" t="s">
        <v>61</v>
      </c>
      <c r="E3" s="89" t="s">
        <v>1</v>
      </c>
      <c r="F3" s="25"/>
      <c r="G3" s="90" t="s">
        <v>62</v>
      </c>
      <c r="H3" s="91" t="s">
        <v>63</v>
      </c>
      <c r="I3" s="91" t="s">
        <v>31</v>
      </c>
      <c r="J3" s="18" t="s">
        <v>64</v>
      </c>
      <c r="K3" s="92" t="s">
        <v>65</v>
      </c>
      <c r="L3" s="92" t="s">
        <v>66</v>
      </c>
      <c r="M3" s="90" t="s">
        <v>67</v>
      </c>
      <c r="N3" s="90" t="s">
        <v>30</v>
      </c>
      <c r="O3" s="91" t="s">
        <v>68</v>
      </c>
      <c r="P3" s="90" t="s">
        <v>63</v>
      </c>
      <c r="Q3" s="90" t="s">
        <v>3</v>
      </c>
      <c r="R3" s="90">
        <v>1</v>
      </c>
      <c r="S3" s="90">
        <v>2</v>
      </c>
      <c r="T3" s="90">
        <v>3</v>
      </c>
      <c r="U3" s="90" t="s">
        <v>69</v>
      </c>
      <c r="V3" s="18" t="s">
        <v>21</v>
      </c>
      <c r="W3" s="17" t="s">
        <v>70</v>
      </c>
      <c r="X3" s="17" t="s">
        <v>71</v>
      </c>
      <c r="Y3" s="85"/>
      <c r="Z3" s="85"/>
      <c r="AA3" s="85"/>
      <c r="AB3" s="85"/>
      <c r="AC3" s="85"/>
      <c r="AD3" s="85"/>
    </row>
    <row r="4" spans="1:30" x14ac:dyDescent="0.25">
      <c r="A4" s="9"/>
      <c r="B4" s="104" t="s">
        <v>73</v>
      </c>
      <c r="C4" s="105" t="s">
        <v>76</v>
      </c>
      <c r="D4" s="104" t="s">
        <v>72</v>
      </c>
      <c r="E4" s="106" t="s">
        <v>38</v>
      </c>
      <c r="F4" s="103"/>
      <c r="G4" s="107"/>
      <c r="H4" s="107"/>
      <c r="I4" s="107">
        <v>1</v>
      </c>
      <c r="J4" s="107" t="s">
        <v>77</v>
      </c>
      <c r="K4" s="107">
        <v>4</v>
      </c>
      <c r="L4" s="107"/>
      <c r="M4" s="107">
        <v>1</v>
      </c>
      <c r="N4" s="107"/>
      <c r="O4" s="107">
        <v>1</v>
      </c>
      <c r="P4" s="107">
        <v>1</v>
      </c>
      <c r="Q4" s="108" t="s">
        <v>78</v>
      </c>
      <c r="R4" s="108"/>
      <c r="S4" s="108" t="s">
        <v>79</v>
      </c>
      <c r="T4" s="108" t="s">
        <v>80</v>
      </c>
      <c r="U4" s="108" t="s">
        <v>81</v>
      </c>
      <c r="V4" s="109">
        <v>0.5</v>
      </c>
      <c r="W4" s="110" t="s">
        <v>74</v>
      </c>
      <c r="X4" s="108" t="s">
        <v>75</v>
      </c>
      <c r="Y4" s="85"/>
      <c r="Z4" s="85"/>
      <c r="AA4" s="85"/>
      <c r="AB4" s="85"/>
      <c r="AC4" s="85"/>
      <c r="AD4" s="85"/>
    </row>
    <row r="5" spans="1:30" x14ac:dyDescent="0.25">
      <c r="A5" s="24"/>
      <c r="B5" s="111"/>
      <c r="C5" s="112"/>
      <c r="D5" s="113"/>
      <c r="E5" s="114"/>
      <c r="F5" s="115"/>
      <c r="G5" s="112"/>
      <c r="H5" s="112"/>
      <c r="I5" s="112"/>
      <c r="J5" s="116"/>
      <c r="K5" s="116"/>
      <c r="L5" s="116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3"/>
      <c r="X5" s="117"/>
      <c r="Y5" s="85"/>
      <c r="Z5" s="85"/>
      <c r="AA5" s="85"/>
      <c r="AB5" s="85"/>
      <c r="AC5" s="85"/>
      <c r="AD5" s="85"/>
    </row>
    <row r="6" spans="1:30" x14ac:dyDescent="0.25">
      <c r="A6" s="24"/>
      <c r="B6" s="93"/>
      <c r="C6" s="1"/>
      <c r="D6" s="93"/>
      <c r="E6" s="94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93"/>
      <c r="X6" s="1"/>
      <c r="Y6" s="85"/>
      <c r="Z6" s="85"/>
      <c r="AA6" s="85"/>
      <c r="AB6" s="85"/>
      <c r="AC6" s="85"/>
      <c r="AD6" s="85"/>
    </row>
    <row r="7" spans="1:30" x14ac:dyDescent="0.25">
      <c r="A7" s="24"/>
      <c r="B7" s="93"/>
      <c r="C7" s="1"/>
      <c r="D7" s="93"/>
      <c r="E7" s="94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93"/>
      <c r="X7" s="1"/>
      <c r="Y7" s="85"/>
      <c r="Z7" s="85"/>
      <c r="AA7" s="85"/>
      <c r="AB7" s="85"/>
      <c r="AC7" s="85"/>
      <c r="AD7" s="85"/>
    </row>
    <row r="8" spans="1:30" x14ac:dyDescent="0.25">
      <c r="A8" s="24"/>
      <c r="B8" s="93"/>
      <c r="C8" s="1"/>
      <c r="D8" s="93"/>
      <c r="E8" s="94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93"/>
      <c r="X8" s="1"/>
      <c r="Y8" s="85"/>
      <c r="Z8" s="85"/>
      <c r="AA8" s="85"/>
      <c r="AB8" s="85"/>
      <c r="AC8" s="85"/>
      <c r="AD8" s="85"/>
    </row>
    <row r="9" spans="1:30" x14ac:dyDescent="0.25">
      <c r="A9" s="24"/>
      <c r="B9" s="93"/>
      <c r="C9" s="1"/>
      <c r="D9" s="93"/>
      <c r="E9" s="94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93"/>
      <c r="X9" s="1"/>
      <c r="Y9" s="85"/>
      <c r="Z9" s="85"/>
      <c r="AA9" s="85"/>
      <c r="AB9" s="85"/>
      <c r="AC9" s="85"/>
      <c r="AD9" s="85"/>
    </row>
    <row r="10" spans="1:30" x14ac:dyDescent="0.25">
      <c r="A10" s="24"/>
      <c r="B10" s="93"/>
      <c r="C10" s="1"/>
      <c r="D10" s="93"/>
      <c r="E10" s="94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93"/>
      <c r="X10" s="1"/>
      <c r="Y10" s="85"/>
      <c r="Z10" s="85"/>
      <c r="AA10" s="85"/>
      <c r="AB10" s="85"/>
      <c r="AC10" s="85"/>
      <c r="AD10" s="85"/>
    </row>
    <row r="11" spans="1:30" x14ac:dyDescent="0.25">
      <c r="A11" s="24"/>
      <c r="B11" s="93"/>
      <c r="C11" s="1"/>
      <c r="D11" s="93"/>
      <c r="E11" s="94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93"/>
      <c r="X11" s="1"/>
      <c r="Y11" s="85"/>
      <c r="Z11" s="85"/>
      <c r="AA11" s="85"/>
      <c r="AB11" s="85"/>
      <c r="AC11" s="85"/>
      <c r="AD11" s="85"/>
    </row>
    <row r="12" spans="1:30" x14ac:dyDescent="0.25">
      <c r="A12" s="24"/>
      <c r="B12" s="93"/>
      <c r="C12" s="1"/>
      <c r="D12" s="93"/>
      <c r="E12" s="94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93"/>
      <c r="X12" s="1"/>
      <c r="Y12" s="85"/>
      <c r="Z12" s="85"/>
      <c r="AA12" s="85"/>
      <c r="AB12" s="85"/>
      <c r="AC12" s="85"/>
      <c r="AD12" s="85"/>
    </row>
    <row r="13" spans="1:30" x14ac:dyDescent="0.25">
      <c r="A13" s="24"/>
      <c r="B13" s="93"/>
      <c r="C13" s="1"/>
      <c r="D13" s="93"/>
      <c r="E13" s="94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93"/>
      <c r="X13" s="1"/>
      <c r="Y13" s="85"/>
      <c r="Z13" s="85"/>
      <c r="AA13" s="85"/>
      <c r="AB13" s="85"/>
      <c r="AC13" s="85"/>
      <c r="AD13" s="85"/>
    </row>
    <row r="14" spans="1:30" x14ac:dyDescent="0.25">
      <c r="A14" s="24"/>
      <c r="B14" s="93"/>
      <c r="C14" s="1"/>
      <c r="D14" s="93"/>
      <c r="E14" s="94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93"/>
      <c r="X14" s="1"/>
      <c r="Y14" s="85"/>
      <c r="Z14" s="85"/>
      <c r="AA14" s="85"/>
      <c r="AB14" s="85"/>
      <c r="AC14" s="85"/>
      <c r="AD14" s="85"/>
    </row>
    <row r="15" spans="1:30" x14ac:dyDescent="0.25">
      <c r="A15" s="24"/>
      <c r="B15" s="93"/>
      <c r="C15" s="1"/>
      <c r="D15" s="93"/>
      <c r="E15" s="94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93"/>
      <c r="X15" s="1"/>
      <c r="Y15" s="85"/>
      <c r="Z15" s="85"/>
      <c r="AA15" s="85"/>
      <c r="AB15" s="85"/>
      <c r="AC15" s="85"/>
      <c r="AD15" s="85"/>
    </row>
    <row r="16" spans="1:30" x14ac:dyDescent="0.25">
      <c r="A16" s="24"/>
      <c r="B16" s="93"/>
      <c r="C16" s="1"/>
      <c r="D16" s="93"/>
      <c r="E16" s="94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93"/>
      <c r="X16" s="1"/>
      <c r="Y16" s="85"/>
      <c r="Z16" s="85"/>
      <c r="AA16" s="85"/>
      <c r="AB16" s="85"/>
      <c r="AC16" s="85"/>
      <c r="AD16" s="85"/>
    </row>
    <row r="17" spans="1:30" x14ac:dyDescent="0.25">
      <c r="A17" s="24"/>
      <c r="B17" s="93"/>
      <c r="C17" s="1"/>
      <c r="D17" s="93"/>
      <c r="E17" s="94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93"/>
      <c r="X17" s="1"/>
      <c r="Y17" s="85"/>
      <c r="Z17" s="85"/>
      <c r="AA17" s="85"/>
      <c r="AB17" s="85"/>
      <c r="AC17" s="85"/>
      <c r="AD17" s="85"/>
    </row>
    <row r="18" spans="1:30" x14ac:dyDescent="0.25">
      <c r="A18" s="24"/>
      <c r="B18" s="93"/>
      <c r="C18" s="1"/>
      <c r="D18" s="93"/>
      <c r="E18" s="94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93"/>
      <c r="X18" s="1"/>
      <c r="Y18" s="85"/>
      <c r="Z18" s="85"/>
      <c r="AA18" s="85"/>
      <c r="AB18" s="85"/>
      <c r="AC18" s="85"/>
      <c r="AD18" s="85"/>
    </row>
    <row r="19" spans="1:30" x14ac:dyDescent="0.25">
      <c r="A19" s="24"/>
      <c r="B19" s="93"/>
      <c r="C19" s="1"/>
      <c r="D19" s="93"/>
      <c r="E19" s="94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93"/>
      <c r="X19" s="1"/>
      <c r="Y19" s="85"/>
      <c r="Z19" s="85"/>
      <c r="AA19" s="85"/>
      <c r="AB19" s="85"/>
      <c r="AC19" s="85"/>
      <c r="AD19" s="85"/>
    </row>
    <row r="20" spans="1:30" x14ac:dyDescent="0.25">
      <c r="A20" s="24"/>
      <c r="B20" s="93"/>
      <c r="C20" s="1"/>
      <c r="D20" s="93"/>
      <c r="E20" s="94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93"/>
      <c r="X20" s="1"/>
      <c r="Y20" s="85"/>
      <c r="Z20" s="85"/>
      <c r="AA20" s="85"/>
      <c r="AB20" s="85"/>
      <c r="AC20" s="85"/>
      <c r="AD20" s="85"/>
    </row>
    <row r="21" spans="1:30" x14ac:dyDescent="0.25">
      <c r="A21" s="24"/>
      <c r="B21" s="93"/>
      <c r="C21" s="1"/>
      <c r="D21" s="93"/>
      <c r="E21" s="94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93"/>
      <c r="X21" s="1"/>
      <c r="Y21" s="85"/>
      <c r="Z21" s="85"/>
      <c r="AA21" s="85"/>
      <c r="AB21" s="85"/>
      <c r="AC21" s="85"/>
      <c r="AD21" s="85"/>
    </row>
    <row r="22" spans="1:30" x14ac:dyDescent="0.25">
      <c r="A22" s="24"/>
      <c r="B22" s="93"/>
      <c r="C22" s="1"/>
      <c r="D22" s="93"/>
      <c r="E22" s="94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93"/>
      <c r="X22" s="1"/>
      <c r="Y22" s="85"/>
      <c r="Z22" s="85"/>
      <c r="AA22" s="85"/>
      <c r="AB22" s="85"/>
      <c r="AC22" s="85"/>
      <c r="AD22" s="85"/>
    </row>
    <row r="23" spans="1:30" x14ac:dyDescent="0.25">
      <c r="A23" s="24"/>
      <c r="B23" s="93"/>
      <c r="C23" s="1"/>
      <c r="D23" s="93"/>
      <c r="E23" s="94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93"/>
      <c r="X23" s="1"/>
      <c r="Y23" s="85"/>
      <c r="Z23" s="85"/>
      <c r="AA23" s="85"/>
      <c r="AB23" s="85"/>
      <c r="AC23" s="85"/>
      <c r="AD23" s="85"/>
    </row>
    <row r="24" spans="1:30" x14ac:dyDescent="0.25">
      <c r="A24" s="24"/>
      <c r="B24" s="93"/>
      <c r="C24" s="1"/>
      <c r="D24" s="93"/>
      <c r="E24" s="94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93"/>
      <c r="X24" s="1"/>
      <c r="Y24" s="85"/>
      <c r="Z24" s="85"/>
      <c r="AA24" s="85"/>
      <c r="AB24" s="85"/>
      <c r="AC24" s="85"/>
      <c r="AD24" s="85"/>
    </row>
    <row r="25" spans="1:30" x14ac:dyDescent="0.25">
      <c r="A25" s="24"/>
      <c r="B25" s="93"/>
      <c r="C25" s="1"/>
      <c r="D25" s="93"/>
      <c r="E25" s="94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93"/>
      <c r="X25" s="1"/>
      <c r="Y25" s="85"/>
      <c r="Z25" s="85"/>
      <c r="AA25" s="85"/>
      <c r="AB25" s="85"/>
      <c r="AC25" s="85"/>
      <c r="AD25" s="85"/>
    </row>
    <row r="26" spans="1:30" x14ac:dyDescent="0.25">
      <c r="A26" s="24"/>
      <c r="B26" s="93"/>
      <c r="C26" s="1"/>
      <c r="D26" s="93"/>
      <c r="E26" s="94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93"/>
      <c r="X26" s="1"/>
      <c r="Y26" s="85"/>
      <c r="Z26" s="85"/>
      <c r="AA26" s="85"/>
      <c r="AB26" s="85"/>
      <c r="AC26" s="85"/>
      <c r="AD26" s="85"/>
    </row>
    <row r="27" spans="1:30" x14ac:dyDescent="0.25">
      <c r="A27" s="24"/>
      <c r="B27" s="93"/>
      <c r="C27" s="1"/>
      <c r="D27" s="93"/>
      <c r="E27" s="94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93"/>
      <c r="X27" s="1"/>
      <c r="Y27" s="85"/>
      <c r="Z27" s="85"/>
      <c r="AA27" s="85"/>
      <c r="AB27" s="85"/>
      <c r="AC27" s="85"/>
      <c r="AD27" s="85"/>
    </row>
    <row r="28" spans="1:30" x14ac:dyDescent="0.25">
      <c r="A28" s="24"/>
      <c r="B28" s="93"/>
      <c r="C28" s="1"/>
      <c r="D28" s="93"/>
      <c r="E28" s="94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93"/>
      <c r="X28" s="1"/>
      <c r="Y28" s="85"/>
      <c r="Z28" s="85"/>
      <c r="AA28" s="85"/>
      <c r="AB28" s="85"/>
      <c r="AC28" s="85"/>
      <c r="AD28" s="85"/>
    </row>
    <row r="29" spans="1:30" x14ac:dyDescent="0.25">
      <c r="A29" s="24"/>
      <c r="B29" s="93"/>
      <c r="C29" s="1"/>
      <c r="D29" s="93"/>
      <c r="E29" s="94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93"/>
      <c r="X29" s="1"/>
      <c r="Y29" s="85"/>
      <c r="Z29" s="85"/>
      <c r="AA29" s="85"/>
      <c r="AB29" s="85"/>
      <c r="AC29" s="85"/>
      <c r="AD29" s="85"/>
    </row>
    <row r="30" spans="1:30" x14ac:dyDescent="0.25">
      <c r="A30" s="24"/>
      <c r="B30" s="93"/>
      <c r="C30" s="1"/>
      <c r="D30" s="93"/>
      <c r="E30" s="94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93"/>
      <c r="X30" s="1"/>
      <c r="Y30" s="85"/>
      <c r="Z30" s="85"/>
      <c r="AA30" s="85"/>
      <c r="AB30" s="85"/>
      <c r="AC30" s="85"/>
      <c r="AD30" s="85"/>
    </row>
    <row r="31" spans="1:30" x14ac:dyDescent="0.25">
      <c r="A31" s="24"/>
      <c r="B31" s="93"/>
      <c r="C31" s="1"/>
      <c r="D31" s="93"/>
      <c r="E31" s="94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93"/>
      <c r="X31" s="1"/>
      <c r="Y31" s="85"/>
      <c r="Z31" s="85"/>
      <c r="AA31" s="85"/>
      <c r="AB31" s="85"/>
      <c r="AC31" s="85"/>
      <c r="AD31" s="85"/>
    </row>
    <row r="32" spans="1:30" x14ac:dyDescent="0.25">
      <c r="A32" s="24"/>
      <c r="B32" s="93"/>
      <c r="C32" s="1"/>
      <c r="D32" s="93"/>
      <c r="E32" s="94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93"/>
      <c r="X32" s="1"/>
      <c r="Y32" s="85"/>
      <c r="Z32" s="85"/>
      <c r="AA32" s="85"/>
      <c r="AB32" s="85"/>
      <c r="AC32" s="85"/>
      <c r="AD32" s="85"/>
    </row>
    <row r="33" spans="1:30" x14ac:dyDescent="0.25">
      <c r="A33" s="24"/>
      <c r="B33" s="93"/>
      <c r="C33" s="1"/>
      <c r="D33" s="93"/>
      <c r="E33" s="94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93"/>
      <c r="X33" s="1"/>
      <c r="Y33" s="85"/>
      <c r="Z33" s="85"/>
      <c r="AA33" s="85"/>
      <c r="AB33" s="85"/>
      <c r="AC33" s="85"/>
      <c r="AD33" s="85"/>
    </row>
    <row r="34" spans="1:30" x14ac:dyDescent="0.25">
      <c r="A34" s="24"/>
      <c r="B34" s="93"/>
      <c r="C34" s="1"/>
      <c r="D34" s="93"/>
      <c r="E34" s="94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93"/>
      <c r="X34" s="1"/>
      <c r="Y34" s="85"/>
      <c r="Z34" s="85"/>
      <c r="AA34" s="85"/>
      <c r="AB34" s="85"/>
      <c r="AC34" s="85"/>
      <c r="AD34" s="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2019-02-02T21:24:45Z</dcterms:modified>
</cp:coreProperties>
</file>