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8" i="1" l="1"/>
  <c r="O12" i="1" s="1"/>
  <c r="AE12" i="1"/>
  <c r="AD12" i="1"/>
  <c r="AC12" i="1"/>
  <c r="AB12" i="1"/>
  <c r="AA12" i="1"/>
  <c r="Z12" i="1"/>
  <c r="Y12" i="1"/>
  <c r="I18" i="1" s="1"/>
  <c r="X12" i="1"/>
  <c r="H18" i="1" s="1"/>
  <c r="W12" i="1"/>
  <c r="G18" i="1" s="1"/>
  <c r="V12" i="1"/>
  <c r="F18" i="1" s="1"/>
  <c r="U12" i="1"/>
  <c r="E18" i="1" s="1"/>
  <c r="T12" i="1"/>
  <c r="I17" i="1" s="1"/>
  <c r="N17" i="1" s="1"/>
  <c r="S12" i="1"/>
  <c r="H17" i="1" s="1"/>
  <c r="R12" i="1"/>
  <c r="G17" i="1" s="1"/>
  <c r="Q12" i="1"/>
  <c r="F17" i="1" s="1"/>
  <c r="P12" i="1"/>
  <c r="E17" i="1" s="1"/>
  <c r="M12" i="1"/>
  <c r="L12" i="1"/>
  <c r="K12" i="1"/>
  <c r="J12" i="1"/>
  <c r="I12" i="1"/>
  <c r="I16" i="1" s="1"/>
  <c r="H12" i="1"/>
  <c r="H16" i="1" s="1"/>
  <c r="G12" i="1"/>
  <c r="G16" i="1" s="1"/>
  <c r="F12" i="1"/>
  <c r="F16" i="1" s="1"/>
  <c r="E12" i="1"/>
  <c r="E16" i="1" s="1"/>
  <c r="L18" i="1" l="1"/>
  <c r="K18" i="1"/>
  <c r="D13" i="1"/>
  <c r="M18" i="1"/>
  <c r="N18" i="1"/>
  <c r="E19" i="1"/>
  <c r="G19" i="1"/>
  <c r="M16" i="1"/>
  <c r="I19" i="1"/>
  <c r="K17" i="1"/>
  <c r="K16" i="1"/>
  <c r="F19" i="1"/>
  <c r="H19" i="1"/>
  <c r="L16" i="1"/>
  <c r="L17" i="1"/>
  <c r="M17" i="1"/>
  <c r="O16" i="1"/>
  <c r="O19" i="1" s="1"/>
  <c r="N12" i="1"/>
  <c r="N16" i="1" s="1"/>
  <c r="K19" i="1" l="1"/>
  <c r="L19" i="1"/>
  <c r="M19" i="1"/>
  <c r="N19" i="1"/>
</calcChain>
</file>

<file path=xl/sharedStrings.xml><?xml version="1.0" encoding="utf-8"?>
<sst xmlns="http://schemas.openxmlformats.org/spreadsheetml/2006/main" count="90" uniqueCount="65">
  <si>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</si>
  <si>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</si>
  <si>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</si>
  <si>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</si>
  <si>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</si>
  <si>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</si>
  <si>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</si>
  <si>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</si>
  <si>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</si>
  <si>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</si>
  <si>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</si>
  <si>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</si>
  <si>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</si>
  <si>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</si>
  <si>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</si>
  <si>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</si>
  <si>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</si>
  <si>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</si>
  <si>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</si>
  <si>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</si>
  <si>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</si>
  <si>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</si>
  <si>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</si>
  <si>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</si>
  <si>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</si>
  <si>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</si>
  <si>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</si>
  <si>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</si>
  <si>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</si>
  <si>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</si>
  <si>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</si>
  <si>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</si>
  <si>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</si>
  <si>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</si>
  <si>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</si>
  <si>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</si>
  <si>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</si>
  <si>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</si>
  <si>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</si>
  <si>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</si>
  <si>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</si>
  <si>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ykköspesis</t>
  </si>
  <si>
    <t>suomensarja</t>
  </si>
  <si>
    <t>ViPa</t>
  </si>
  <si>
    <t>Tiia Vesterlund</t>
  </si>
  <si>
    <t>19.3.1996   Lohja</t>
  </si>
  <si>
    <t>ViPa = Vihdin Pallo  (1967),  kasvattajaseura</t>
  </si>
  <si>
    <t>ViPa  2</t>
  </si>
  <si>
    <t>01.08. 2013  ViPa - Räpsä  2-1  (4-5, 3-1, 1-0)</t>
  </si>
  <si>
    <t xml:space="preserve">  17 v   4 kk 13 pv</t>
  </si>
  <si>
    <t>4.  ottelu</t>
  </si>
  <si>
    <t>07.08. 2013  ViPa - Roihu  2-0  (9-7, 1-0)</t>
  </si>
  <si>
    <t xml:space="preserve">  17 v   4 kk 19 pv</t>
  </si>
  <si>
    <t>8.</t>
  </si>
  <si>
    <t>play off</t>
  </si>
  <si>
    <t>10.</t>
  </si>
  <si>
    <t>alemmat pudotuspelit</t>
  </si>
  <si>
    <t>17.  ottelu</t>
  </si>
  <si>
    <t>25.06. 2014  ViPa - Roihu  1-0  (2-2, 6-0)</t>
  </si>
  <si>
    <t xml:space="preserve">  18 v   3 kk   6 pv</t>
  </si>
  <si>
    <t>11.</t>
  </si>
  <si>
    <t>superpesiskarsinta</t>
  </si>
  <si>
    <t>Tahko</t>
  </si>
  <si>
    <t>Tahko = Hyvinkään Tahko  (1915)</t>
  </si>
  <si>
    <t>Tahko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</si>
</sst>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5" borderId="14" xfId="0" applyFont="1" applyFill="1" applyBorder="1"/>
    <xf numFmtId="0" fontId="1" fillId="2" borderId="6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9.71093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81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1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2011</v>
      </c>
      <c r="C4" s="82"/>
      <c r="D4" s="83" t="s">
        <v>43</v>
      </c>
      <c r="E4" s="82"/>
      <c r="F4" s="84" t="s">
        <v>41</v>
      </c>
      <c r="G4" s="85"/>
      <c r="H4" s="86"/>
      <c r="I4" s="82"/>
      <c r="J4" s="82"/>
      <c r="K4" s="82"/>
      <c r="L4" s="82"/>
      <c r="M4" s="82"/>
      <c r="N4" s="82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2012</v>
      </c>
      <c r="C5" s="82"/>
      <c r="D5" s="83" t="s">
        <v>47</v>
      </c>
      <c r="E5" s="82"/>
      <c r="F5" s="84" t="s">
        <v>41</v>
      </c>
      <c r="G5" s="85"/>
      <c r="H5" s="86"/>
      <c r="I5" s="82"/>
      <c r="J5" s="82"/>
      <c r="K5" s="82"/>
      <c r="L5" s="82"/>
      <c r="M5" s="82"/>
      <c r="N5" s="82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2013</v>
      </c>
      <c r="C6" s="87"/>
      <c r="D6" s="88" t="s">
        <v>47</v>
      </c>
      <c r="E6" s="87"/>
      <c r="F6" s="89" t="s">
        <v>42</v>
      </c>
      <c r="G6" s="90"/>
      <c r="H6" s="91"/>
      <c r="I6" s="87"/>
      <c r="J6" s="87"/>
      <c r="K6" s="87"/>
      <c r="L6" s="87"/>
      <c r="M6" s="87"/>
      <c r="N6" s="8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2013</v>
      </c>
      <c r="C7" s="27" t="s">
        <v>53</v>
      </c>
      <c r="D7" s="28" t="s">
        <v>43</v>
      </c>
      <c r="E7" s="27">
        <v>4</v>
      </c>
      <c r="F7" s="27">
        <v>0</v>
      </c>
      <c r="G7" s="27">
        <v>1</v>
      </c>
      <c r="H7" s="27">
        <v>0</v>
      </c>
      <c r="I7" s="27">
        <v>2</v>
      </c>
      <c r="J7" s="27">
        <v>0</v>
      </c>
      <c r="K7" s="27">
        <v>0</v>
      </c>
      <c r="L7" s="27">
        <v>1</v>
      </c>
      <c r="M7" s="27">
        <v>1</v>
      </c>
      <c r="N7" s="29">
        <v>0.27579999999999999</v>
      </c>
      <c r="O7" s="25">
        <f>PRODUCT(I7/N7)</f>
        <v>7.2516316171138513</v>
      </c>
      <c r="P7" s="27">
        <v>3</v>
      </c>
      <c r="Q7" s="27">
        <v>0</v>
      </c>
      <c r="R7" s="27">
        <v>0</v>
      </c>
      <c r="S7" s="27">
        <v>0</v>
      </c>
      <c r="T7" s="27">
        <v>6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54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2014</v>
      </c>
      <c r="C8" s="27" t="s">
        <v>55</v>
      </c>
      <c r="D8" s="28" t="s">
        <v>43</v>
      </c>
      <c r="E8" s="27">
        <v>20</v>
      </c>
      <c r="F8" s="27">
        <v>0</v>
      </c>
      <c r="G8" s="27">
        <v>0</v>
      </c>
      <c r="H8" s="27">
        <v>1</v>
      </c>
      <c r="I8" s="27">
        <v>24</v>
      </c>
      <c r="J8" s="27">
        <v>9</v>
      </c>
      <c r="K8" s="27">
        <v>4</v>
      </c>
      <c r="L8" s="27">
        <v>11</v>
      </c>
      <c r="M8" s="27">
        <v>0</v>
      </c>
      <c r="N8" s="29">
        <v>0.375</v>
      </c>
      <c r="O8" s="25">
        <f>PRODUCT(I8/N8)</f>
        <v>64</v>
      </c>
      <c r="P8" s="27"/>
      <c r="Q8" s="27"/>
      <c r="R8" s="27"/>
      <c r="S8" s="27"/>
      <c r="T8" s="27"/>
      <c r="U8" s="30">
        <v>2</v>
      </c>
      <c r="V8" s="30">
        <v>0</v>
      </c>
      <c r="W8" s="30">
        <v>0</v>
      </c>
      <c r="X8" s="30">
        <v>0</v>
      </c>
      <c r="Y8" s="30">
        <v>3</v>
      </c>
      <c r="Z8" s="27"/>
      <c r="AA8" s="27"/>
      <c r="AB8" s="27"/>
      <c r="AC8" s="27"/>
      <c r="AD8" s="27"/>
      <c r="AE8" s="27"/>
      <c r="AF8" s="92" t="s">
        <v>56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2015</v>
      </c>
      <c r="C9" s="27" t="s">
        <v>60</v>
      </c>
      <c r="D9" s="28" t="s">
        <v>43</v>
      </c>
      <c r="E9" s="27">
        <v>16</v>
      </c>
      <c r="F9" s="27">
        <v>0</v>
      </c>
      <c r="G9" s="27">
        <v>0</v>
      </c>
      <c r="H9" s="27">
        <v>1</v>
      </c>
      <c r="I9" s="27">
        <v>25</v>
      </c>
      <c r="J9" s="27">
        <v>18</v>
      </c>
      <c r="K9" s="27">
        <v>5</v>
      </c>
      <c r="L9" s="27">
        <v>2</v>
      </c>
      <c r="M9" s="27">
        <v>0</v>
      </c>
      <c r="N9" s="29">
        <v>0.33329999999999999</v>
      </c>
      <c r="O9" s="93">
        <v>75</v>
      </c>
      <c r="P9" s="27"/>
      <c r="Q9" s="27"/>
      <c r="R9" s="27"/>
      <c r="S9" s="27"/>
      <c r="T9" s="27"/>
      <c r="U9" s="30">
        <v>3</v>
      </c>
      <c r="V9" s="30">
        <v>0</v>
      </c>
      <c r="W9" s="30">
        <v>0</v>
      </c>
      <c r="X9" s="30">
        <v>0</v>
      </c>
      <c r="Y9" s="30">
        <v>6</v>
      </c>
      <c r="Z9" s="27"/>
      <c r="AA9" s="27"/>
      <c r="AB9" s="27"/>
      <c r="AC9" s="27"/>
      <c r="AD9" s="27"/>
      <c r="AE9" s="27"/>
      <c r="AF9" s="92" t="s">
        <v>61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7">
        <v>2016</v>
      </c>
      <c r="C10" s="87"/>
      <c r="D10" s="88" t="s">
        <v>64</v>
      </c>
      <c r="E10" s="87"/>
      <c r="F10" s="89" t="s">
        <v>42</v>
      </c>
      <c r="G10" s="90"/>
      <c r="H10" s="91"/>
      <c r="I10" s="87"/>
      <c r="J10" s="87"/>
      <c r="K10" s="87"/>
      <c r="L10" s="87"/>
      <c r="M10" s="87"/>
      <c r="N10" s="87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2">
        <v>2016</v>
      </c>
      <c r="C11" s="82"/>
      <c r="D11" s="83" t="s">
        <v>62</v>
      </c>
      <c r="E11" s="82"/>
      <c r="F11" s="84" t="s">
        <v>41</v>
      </c>
      <c r="G11" s="85"/>
      <c r="H11" s="86"/>
      <c r="I11" s="82"/>
      <c r="J11" s="82"/>
      <c r="K11" s="82"/>
      <c r="L11" s="82"/>
      <c r="M11" s="82"/>
      <c r="N11" s="82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SUM(E4:E9)</f>
        <v>40</v>
      </c>
      <c r="F12" s="19">
        <f t="shared" si="0"/>
        <v>0</v>
      </c>
      <c r="G12" s="19">
        <f t="shared" si="0"/>
        <v>1</v>
      </c>
      <c r="H12" s="19">
        <f t="shared" si="0"/>
        <v>2</v>
      </c>
      <c r="I12" s="19">
        <f t="shared" si="0"/>
        <v>51</v>
      </c>
      <c r="J12" s="19">
        <f t="shared" si="0"/>
        <v>27</v>
      </c>
      <c r="K12" s="19">
        <f t="shared" si="0"/>
        <v>9</v>
      </c>
      <c r="L12" s="19">
        <f t="shared" si="0"/>
        <v>14</v>
      </c>
      <c r="M12" s="19">
        <f t="shared" si="0"/>
        <v>1</v>
      </c>
      <c r="N12" s="31">
        <f>PRODUCT(I12/O12)</f>
        <v>0.34871405833965519</v>
      </c>
      <c r="O12" s="32">
        <f t="shared" ref="O12:AE12" si="1">SUM(O4:O9)</f>
        <v>146.25163161711384</v>
      </c>
      <c r="P12" s="19">
        <f t="shared" si="1"/>
        <v>3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6</v>
      </c>
      <c r="U12" s="19">
        <f t="shared" si="1"/>
        <v>5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9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3"/>
      <c r="D13" s="34">
        <f>SUM(F12:H12)+((I12-F12-G12)/3)+(E12/3)+(Z12*25)+(AA12*25)+(AB12*10)+(AC12*25)+(AD12*20)+(AE12*15)</f>
        <v>33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2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40</v>
      </c>
      <c r="F16" s="27">
        <f>PRODUCT(F12)</f>
        <v>0</v>
      </c>
      <c r="G16" s="27">
        <f>PRODUCT(G12)</f>
        <v>1</v>
      </c>
      <c r="H16" s="27">
        <f>PRODUCT(H12)</f>
        <v>2</v>
      </c>
      <c r="I16" s="27">
        <f>PRODUCT(I12)</f>
        <v>51</v>
      </c>
      <c r="J16" s="1"/>
      <c r="K16" s="45">
        <f>PRODUCT((F16+G16)/E16)</f>
        <v>2.5000000000000001E-2</v>
      </c>
      <c r="L16" s="45">
        <f>PRODUCT(H16/E16)</f>
        <v>0.05</v>
      </c>
      <c r="M16" s="45">
        <f>PRODUCT(I16/E16)</f>
        <v>1.2749999999999999</v>
      </c>
      <c r="N16" s="29">
        <f>PRODUCT(N12)</f>
        <v>0.34871405833965519</v>
      </c>
      <c r="O16" s="25">
        <f>PRODUCT(O12)</f>
        <v>146.25163161711384</v>
      </c>
      <c r="P16" s="46" t="s">
        <v>34</v>
      </c>
      <c r="Q16" s="47"/>
      <c r="R16" s="47"/>
      <c r="S16" s="48" t="s">
        <v>48</v>
      </c>
      <c r="T16" s="48"/>
      <c r="U16" s="48"/>
      <c r="V16" s="48"/>
      <c r="W16" s="48"/>
      <c r="X16" s="48"/>
      <c r="Y16" s="48"/>
      <c r="Z16" s="48"/>
      <c r="AA16" s="48"/>
      <c r="AB16" s="49"/>
      <c r="AC16" s="48"/>
      <c r="AD16" s="50" t="s">
        <v>39</v>
      </c>
      <c r="AE16" s="50"/>
      <c r="AF16" s="51" t="s">
        <v>49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27">
        <f>SUM(P12)</f>
        <v>3</v>
      </c>
      <c r="F17" s="27">
        <f>SUM(Q12)</f>
        <v>0</v>
      </c>
      <c r="G17" s="27">
        <f>SUM(R12)</f>
        <v>0</v>
      </c>
      <c r="H17" s="27">
        <f>SUM(S12)</f>
        <v>0</v>
      </c>
      <c r="I17" s="27">
        <f>SUM(T12)</f>
        <v>6</v>
      </c>
      <c r="J17" s="1"/>
      <c r="K17" s="45">
        <f>PRODUCT((F17+G17)/E17)</f>
        <v>0</v>
      </c>
      <c r="L17" s="45">
        <f>PRODUCT(H17/E17)</f>
        <v>0</v>
      </c>
      <c r="M17" s="45">
        <f>PRODUCT(I17/E17)</f>
        <v>2</v>
      </c>
      <c r="N17" s="29">
        <f>PRODUCT(I17/O17)</f>
        <v>0.66666666666666663</v>
      </c>
      <c r="O17" s="25">
        <v>9</v>
      </c>
      <c r="P17" s="55" t="s">
        <v>35</v>
      </c>
      <c r="Q17" s="56"/>
      <c r="R17" s="56"/>
      <c r="S17" s="57" t="s">
        <v>51</v>
      </c>
      <c r="T17" s="57"/>
      <c r="U17" s="57"/>
      <c r="V17" s="57"/>
      <c r="W17" s="57"/>
      <c r="X17" s="57"/>
      <c r="Y17" s="57"/>
      <c r="Z17" s="57"/>
      <c r="AA17" s="57"/>
      <c r="AB17" s="58"/>
      <c r="AC17" s="57"/>
      <c r="AD17" s="59" t="s">
        <v>50</v>
      </c>
      <c r="AE17" s="59"/>
      <c r="AF17" s="60" t="s">
        <v>52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1" t="s">
        <v>19</v>
      </c>
      <c r="C18" s="62"/>
      <c r="D18" s="63"/>
      <c r="E18" s="30">
        <f>PRODUCT(U12)</f>
        <v>5</v>
      </c>
      <c r="F18" s="30">
        <f>PRODUCT(V12)</f>
        <v>0</v>
      </c>
      <c r="G18" s="30">
        <f>PRODUCT(W12)</f>
        <v>0</v>
      </c>
      <c r="H18" s="30">
        <f>PRODUCT(X12)</f>
        <v>0</v>
      </c>
      <c r="I18" s="30">
        <f>PRODUCT(Y12)</f>
        <v>9</v>
      </c>
      <c r="J18" s="1"/>
      <c r="K18" s="64">
        <f>PRODUCT((F18+G18)/E18)</f>
        <v>0</v>
      </c>
      <c r="L18" s="64">
        <f>PRODUCT(H18/E18)</f>
        <v>0</v>
      </c>
      <c r="M18" s="64">
        <f>PRODUCT(I18/E18)</f>
        <v>1.8</v>
      </c>
      <c r="N18" s="65">
        <f>PRODUCT(I18/O18)</f>
        <v>0.42857142857142855</v>
      </c>
      <c r="O18" s="25">
        <v>21</v>
      </c>
      <c r="P18" s="55" t="s">
        <v>36</v>
      </c>
      <c r="Q18" s="56"/>
      <c r="R18" s="56"/>
      <c r="S18" s="57" t="s">
        <v>58</v>
      </c>
      <c r="T18" s="57"/>
      <c r="U18" s="57"/>
      <c r="V18" s="57"/>
      <c r="W18" s="57"/>
      <c r="X18" s="57"/>
      <c r="Y18" s="57"/>
      <c r="Z18" s="57"/>
      <c r="AA18" s="57"/>
      <c r="AB18" s="58"/>
      <c r="AC18" s="57"/>
      <c r="AD18" s="59" t="s">
        <v>57</v>
      </c>
      <c r="AE18" s="59"/>
      <c r="AF18" s="60" t="s">
        <v>59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6" t="s">
        <v>20</v>
      </c>
      <c r="C19" s="67"/>
      <c r="D19" s="68"/>
      <c r="E19" s="19">
        <f>SUM(E16:E18)</f>
        <v>48</v>
      </c>
      <c r="F19" s="19">
        <f>SUM(F16:F18)</f>
        <v>0</v>
      </c>
      <c r="G19" s="19">
        <f>SUM(G16:G18)</f>
        <v>1</v>
      </c>
      <c r="H19" s="19">
        <f>SUM(H16:H18)</f>
        <v>2</v>
      </c>
      <c r="I19" s="19">
        <f>SUM(I16:I18)</f>
        <v>66</v>
      </c>
      <c r="J19" s="1"/>
      <c r="K19" s="69">
        <f>PRODUCT((F19+G19)/E19)</f>
        <v>2.0833333333333332E-2</v>
      </c>
      <c r="L19" s="69">
        <f>PRODUCT(H19/E19)</f>
        <v>4.1666666666666664E-2</v>
      </c>
      <c r="M19" s="69">
        <f>PRODUCT(I19/E19)</f>
        <v>1.375</v>
      </c>
      <c r="N19" s="31">
        <f>PRODUCT(I19/O19)</f>
        <v>0.37446461853685031</v>
      </c>
      <c r="O19" s="25">
        <f>SUM(O16:O18)</f>
        <v>176.25163161711384</v>
      </c>
      <c r="P19" s="70" t="s">
        <v>37</v>
      </c>
      <c r="Q19" s="71"/>
      <c r="R19" s="71"/>
      <c r="S19" s="72"/>
      <c r="T19" s="72"/>
      <c r="U19" s="72"/>
      <c r="V19" s="72"/>
      <c r="W19" s="72"/>
      <c r="X19" s="72"/>
      <c r="Y19" s="72"/>
      <c r="Z19" s="72"/>
      <c r="AA19" s="72"/>
      <c r="AB19" s="73"/>
      <c r="AC19" s="72"/>
      <c r="AD19" s="72"/>
      <c r="AE19" s="74"/>
      <c r="AF19" s="75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6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46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6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63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6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78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77"/>
      <c r="N23" s="77"/>
      <c r="O23" s="25"/>
      <c r="P23" s="1"/>
      <c r="Q23" s="38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78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8"/>
      <c r="R24" s="1"/>
      <c r="S24" s="1"/>
      <c r="T24" s="25"/>
      <c r="U24" s="25"/>
      <c r="V24" s="76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8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8"/>
      <c r="R25" s="1"/>
      <c r="S25" s="1"/>
      <c r="T25" s="25"/>
      <c r="U25" s="25"/>
      <c r="V25" s="76"/>
      <c r="W25" s="1"/>
      <c r="X25" s="25"/>
      <c r="Y25" s="25"/>
      <c r="Z25" s="25"/>
      <c r="AA25" s="25"/>
      <c r="AB25" s="25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8"/>
      <c r="R26" s="1"/>
      <c r="S26" s="1"/>
      <c r="T26" s="25"/>
      <c r="U26" s="25"/>
      <c r="V26" s="76"/>
      <c r="W26" s="1"/>
      <c r="X26" s="25"/>
      <c r="Y26" s="25"/>
      <c r="Z26" s="25"/>
      <c r="AA26" s="25"/>
      <c r="AB26" s="25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6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5"/>
      <c r="O28" s="25"/>
      <c r="P28" s="1"/>
      <c r="Q28" s="38"/>
      <c r="R28" s="1"/>
      <c r="S28" s="1"/>
      <c r="T28" s="25"/>
      <c r="U28" s="25"/>
      <c r="V28" s="76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7"/>
      <c r="N29" s="35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7"/>
      <c r="N30" s="77"/>
      <c r="O30" s="25"/>
      <c r="P30" s="1"/>
      <c r="Q30" s="3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25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6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6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25"/>
      <c r="V33" s="76"/>
      <c r="W33" s="1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25"/>
      <c r="V34" s="76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25"/>
      <c r="V35" s="76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6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6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6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6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6"/>
      <c r="W40" s="1"/>
      <c r="X40" s="25"/>
      <c r="Y40" s="25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76"/>
      <c r="W41" s="1"/>
      <c r="X41" s="25"/>
      <c r="Y41" s="25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6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6"/>
      <c r="W43" s="1"/>
      <c r="X43" s="25"/>
      <c r="Y43" s="25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76"/>
      <c r="W44" s="1"/>
      <c r="X44" s="25"/>
      <c r="Y44" s="25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76"/>
      <c r="W45" s="1"/>
      <c r="X45" s="25"/>
      <c r="Y45" s="25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76"/>
      <c r="W46" s="1"/>
      <c r="X46" s="25"/>
      <c r="Y46" s="25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25"/>
      <c r="U47" s="25"/>
      <c r="V47" s="76"/>
      <c r="W47" s="1"/>
      <c r="X47" s="25"/>
      <c r="Y47" s="25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25"/>
      <c r="U48" s="25"/>
      <c r="V48" s="76"/>
      <c r="W48" s="1"/>
      <c r="X48" s="25"/>
      <c r="Y48" s="25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76"/>
      <c r="W49" s="1"/>
      <c r="X49" s="25"/>
      <c r="Y49" s="25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25"/>
      <c r="U50" s="25"/>
      <c r="V50" s="76"/>
      <c r="W50" s="1"/>
      <c r="X50" s="25"/>
      <c r="Y50" s="25"/>
      <c r="Z50" s="25"/>
      <c r="AA50" s="25"/>
      <c r="AB50" s="25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25"/>
      <c r="U51" s="25"/>
      <c r="V51" s="76"/>
      <c r="W51" s="1"/>
      <c r="X51" s="25"/>
      <c r="Y51" s="25"/>
      <c r="Z51" s="25"/>
      <c r="AA51" s="25"/>
      <c r="AB51" s="25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25"/>
      <c r="U52" s="25"/>
      <c r="V52" s="76"/>
      <c r="W52" s="1"/>
      <c r="X52" s="25"/>
      <c r="Y52" s="25"/>
      <c r="Z52" s="25"/>
      <c r="AA52" s="25"/>
      <c r="AB52" s="25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25"/>
      <c r="U53" s="25"/>
      <c r="V53" s="76"/>
      <c r="W53" s="1"/>
      <c r="X53" s="25"/>
      <c r="Y53" s="25"/>
      <c r="Z53" s="25"/>
      <c r="AA53" s="25"/>
      <c r="AB53" s="25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8"/>
      <c r="R54" s="1"/>
      <c r="S54" s="1"/>
      <c r="T54" s="25"/>
      <c r="U54" s="25"/>
      <c r="V54" s="76"/>
      <c r="W54" s="1"/>
      <c r="X54" s="25"/>
      <c r="Y54" s="25"/>
      <c r="Z54" s="25"/>
      <c r="AA54" s="25"/>
      <c r="AB54" s="25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38"/>
      <c r="R55" s="1"/>
      <c r="S55" s="1"/>
      <c r="T55" s="25"/>
      <c r="U55" s="25"/>
      <c r="V55" s="76"/>
      <c r="W55" s="1"/>
      <c r="X55" s="25"/>
      <c r="Y55" s="25"/>
      <c r="Z55" s="25"/>
      <c r="AA55" s="25"/>
      <c r="AB55" s="25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25"/>
      <c r="U56" s="25"/>
      <c r="V56" s="76"/>
      <c r="W56" s="1"/>
      <c r="X56" s="25"/>
      <c r="Y56" s="25"/>
      <c r="Z56" s="25"/>
      <c r="AA56" s="25"/>
      <c r="AB56" s="25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38"/>
      <c r="R57" s="1"/>
      <c r="S57" s="1"/>
      <c r="T57" s="25"/>
      <c r="U57" s="25"/>
      <c r="V57" s="76"/>
      <c r="W57" s="1"/>
      <c r="X57" s="25"/>
      <c r="Y57" s="25"/>
      <c r="Z57" s="25"/>
      <c r="AA57" s="25"/>
      <c r="AB57" s="25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38"/>
      <c r="R58" s="1"/>
      <c r="S58" s="1"/>
      <c r="T58" s="25"/>
      <c r="U58" s="25"/>
      <c r="V58" s="76"/>
      <c r="W58" s="1"/>
      <c r="X58" s="25"/>
      <c r="Y58" s="25"/>
      <c r="Z58" s="25"/>
      <c r="AA58" s="25"/>
      <c r="AB58" s="25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38"/>
      <c r="R59" s="1"/>
      <c r="S59" s="1"/>
      <c r="T59" s="25"/>
      <c r="U59" s="25"/>
      <c r="V59" s="76"/>
      <c r="W59" s="1"/>
      <c r="X59" s="25"/>
      <c r="Y59" s="25"/>
      <c r="Z59" s="25"/>
      <c r="AA59" s="25"/>
      <c r="AB59" s="25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38"/>
      <c r="R60" s="1"/>
      <c r="S60" s="1"/>
      <c r="T60" s="25"/>
      <c r="U60" s="25"/>
      <c r="V60" s="76"/>
      <c r="W60" s="1"/>
      <c r="X60" s="25"/>
      <c r="Y60" s="25"/>
      <c r="Z60" s="25"/>
      <c r="AA60" s="25"/>
      <c r="AB60" s="25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</sheetData>
  <sortState ref="B8:AF9">
    <sortCondition ref="B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2019-02-02T15:19:45Z</dcterms:modified>
</cp:coreProperties>
</file>