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E12" i="1"/>
  <c r="E16" i="1" s="1"/>
  <c r="I16" i="1" l="1"/>
  <c r="M16" i="1" s="1"/>
  <c r="D13" i="1"/>
  <c r="I19" i="1"/>
  <c r="F16" i="1"/>
  <c r="F19" i="1" s="1"/>
  <c r="O12" i="1"/>
  <c r="O16" i="1" s="1"/>
  <c r="O19" i="1" s="1"/>
  <c r="E19" i="1"/>
  <c r="H19" i="1"/>
  <c r="L16" i="1"/>
  <c r="G19" i="1"/>
  <c r="M19" i="1" l="1"/>
  <c r="N19" i="1"/>
  <c r="K16" i="1"/>
  <c r="L19" i="1"/>
  <c r="N12" i="1"/>
  <c r="N16" i="1" s="1"/>
  <c r="K19" i="1"/>
</calcChain>
</file>

<file path=xl/sharedStrings.xml><?xml version="1.0" encoding="utf-8"?>
<sst xmlns="http://schemas.openxmlformats.org/spreadsheetml/2006/main" count="92" uniqueCount="67">
  <si>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</si>
  <si>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</si>
  <si>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</si>
  <si>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</si>
  <si>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</si>
  <si>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</si>
  <si>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</si>
  <si>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</si>
  <si>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</si>
  <si>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</si>
  <si>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</si>
  <si>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</si>
  <si>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</si>
  <si>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</si>
  <si>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</si>
  <si>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</si>
  <si>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</si>
  <si>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</si>
  <si>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</si>
  <si>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</si>
  <si>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</si>
  <si>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</si>
  <si>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</si>
  <si>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</si>
  <si>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</si>
  <si>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</si>
  <si>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</si>
  <si>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</si>
  <si>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</si>
  <si>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</si>
  <si>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</si>
  <si>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</si>
  <si>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</si>
  <si>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</si>
  <si>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</si>
  <si>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</si>
  <si>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</si>
  <si>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</si>
  <si>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SMJ</t>
  </si>
  <si>
    <t>suomensarja</t>
  </si>
  <si>
    <t>8.</t>
  </si>
  <si>
    <t>Veera Tyynelä</t>
  </si>
  <si>
    <t>10.5.2001   Seinäjoki</t>
  </si>
  <si>
    <t>SMJ = Seinäjoen Maila-Jussit  (1932),  kasvattajaseura</t>
  </si>
  <si>
    <t>ykköspesis</t>
  </si>
  <si>
    <t>Virkiä  2</t>
  </si>
  <si>
    <t>Virkiä = Lapuan Virkiä  (1907)</t>
  </si>
  <si>
    <t xml:space="preserve">Virkiä   </t>
  </si>
  <si>
    <t>Lyöty</t>
  </si>
  <si>
    <t>Tuotu</t>
  </si>
  <si>
    <t>Mailattaret</t>
  </si>
  <si>
    <t>Mailattaret = Mailattaret, Vaasa  (2015)</t>
  </si>
  <si>
    <t>26.07. 2017  SMJ - KeKi  0-2  (1-3, 2-5)</t>
  </si>
  <si>
    <t>2.  ottelu</t>
  </si>
  <si>
    <t>16 v   2 kk 16 pv</t>
  </si>
  <si>
    <t>3.</t>
  </si>
  <si>
    <t>MyVe</t>
  </si>
  <si>
    <t>MyVe = Mynämäen Vesa  (1920)</t>
  </si>
  <si>
    <t>12.</t>
  </si>
  <si>
    <t>15.07. 2017  LaVe - SMJ  0-2  (2-5, 2-4)</t>
  </si>
  <si>
    <t>16 v   2 kk   5 pv</t>
  </si>
  <si>
    <t>08.08. 2020  MyVe - Pesä Ysit  1-2  (4-6, 3-1, 1-2)</t>
  </si>
  <si>
    <t>10.  ottelu</t>
  </si>
  <si>
    <t>19 v   2 kk 29 pv</t>
  </si>
  <si>
    <t>4.</t>
  </si>
  <si>
    <t>Jalas = Jalasjärven Jalas  (1914)</t>
  </si>
  <si>
    <t>Jalas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</si>
</sst>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3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9" customWidth="1"/>
    <col min="4" max="4" width="12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4" customWidth="1"/>
    <col min="32" max="32" width="6.7109375" style="24" customWidth="1"/>
    <col min="33" max="16384" width="9.140625" style="24"/>
  </cols>
  <sheetData>
    <row r="1" spans="1:37" s="9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7" ht="15" customHeight="1" x14ac:dyDescent="0.2">
      <c r="A4" s="1"/>
      <c r="B4" s="61">
        <v>2017</v>
      </c>
      <c r="C4" s="61"/>
      <c r="D4" s="62" t="s">
        <v>38</v>
      </c>
      <c r="E4" s="61"/>
      <c r="F4" s="63" t="s">
        <v>39</v>
      </c>
      <c r="G4" s="64"/>
      <c r="H4" s="65"/>
      <c r="I4" s="61"/>
      <c r="J4" s="61"/>
      <c r="K4" s="61"/>
      <c r="L4" s="61"/>
      <c r="M4" s="61"/>
      <c r="N4" s="66"/>
      <c r="O4" s="28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30"/>
      <c r="AE4" s="25"/>
      <c r="AF4" s="8"/>
      <c r="AG4" s="8"/>
      <c r="AH4" s="8"/>
      <c r="AI4" s="8"/>
      <c r="AJ4" s="8"/>
      <c r="AK4" s="8"/>
    </row>
    <row r="5" spans="1:37" ht="15" customHeight="1" x14ac:dyDescent="0.2">
      <c r="A5" s="1"/>
      <c r="B5" s="25">
        <v>2017</v>
      </c>
      <c r="C5" s="25" t="s">
        <v>40</v>
      </c>
      <c r="D5" s="26" t="s">
        <v>38</v>
      </c>
      <c r="E5" s="25">
        <v>2</v>
      </c>
      <c r="F5" s="25">
        <v>0</v>
      </c>
      <c r="G5" s="25">
        <v>1</v>
      </c>
      <c r="H5" s="25">
        <v>1</v>
      </c>
      <c r="I5" s="25">
        <v>4</v>
      </c>
      <c r="J5" s="25">
        <v>1</v>
      </c>
      <c r="K5" s="25">
        <v>2</v>
      </c>
      <c r="L5" s="25">
        <v>0</v>
      </c>
      <c r="M5" s="25">
        <v>1</v>
      </c>
      <c r="N5" s="27">
        <v>0.5</v>
      </c>
      <c r="O5" s="28">
        <v>8</v>
      </c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30"/>
      <c r="AE5" s="25"/>
      <c r="AF5" s="8"/>
      <c r="AG5" s="8"/>
      <c r="AH5" s="8"/>
      <c r="AI5" s="8"/>
      <c r="AJ5" s="8"/>
      <c r="AK5" s="8"/>
    </row>
    <row r="6" spans="1:37" ht="15" customHeight="1" x14ac:dyDescent="0.2">
      <c r="A6" s="1"/>
      <c r="B6" s="61">
        <v>2018</v>
      </c>
      <c r="C6" s="61"/>
      <c r="D6" s="62" t="s">
        <v>45</v>
      </c>
      <c r="E6" s="61"/>
      <c r="F6" s="63" t="s">
        <v>39</v>
      </c>
      <c r="G6" s="64"/>
      <c r="H6" s="65"/>
      <c r="I6" s="61"/>
      <c r="J6" s="61"/>
      <c r="K6" s="61"/>
      <c r="L6" s="61"/>
      <c r="M6" s="61"/>
      <c r="N6" s="66"/>
      <c r="O6" s="28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30"/>
      <c r="AE6" s="25"/>
      <c r="AF6" s="8"/>
      <c r="AG6" s="8"/>
      <c r="AH6" s="8"/>
      <c r="AI6" s="8"/>
      <c r="AJ6" s="8"/>
      <c r="AK6" s="8"/>
    </row>
    <row r="7" spans="1:37" ht="15" customHeight="1" x14ac:dyDescent="0.2">
      <c r="A7" s="1"/>
      <c r="B7" s="67">
        <v>2018</v>
      </c>
      <c r="C7" s="67"/>
      <c r="D7" s="68" t="s">
        <v>66</v>
      </c>
      <c r="E7" s="67"/>
      <c r="F7" s="69" t="s">
        <v>44</v>
      </c>
      <c r="G7" s="70"/>
      <c r="H7" s="71"/>
      <c r="I7" s="67"/>
      <c r="J7" s="67"/>
      <c r="K7" s="67"/>
      <c r="L7" s="67"/>
      <c r="M7" s="67"/>
      <c r="N7" s="72"/>
      <c r="O7" s="28"/>
      <c r="P7" s="25"/>
      <c r="Q7" s="25"/>
      <c r="R7" s="25"/>
      <c r="S7" s="25"/>
      <c r="T7" s="25"/>
      <c r="U7" s="29"/>
      <c r="V7" s="29"/>
      <c r="W7" s="29"/>
      <c r="X7" s="29"/>
      <c r="Y7" s="29"/>
      <c r="Z7" s="25"/>
      <c r="AA7" s="25"/>
      <c r="AB7" s="25"/>
      <c r="AC7" s="25"/>
      <c r="AD7" s="30"/>
      <c r="AE7" s="25"/>
      <c r="AF7" s="8"/>
      <c r="AG7" s="8"/>
      <c r="AH7" s="8"/>
      <c r="AI7" s="8"/>
      <c r="AJ7" s="8"/>
      <c r="AK7" s="8"/>
    </row>
    <row r="8" spans="1:37" ht="15" customHeight="1" x14ac:dyDescent="0.2">
      <c r="A8" s="1"/>
      <c r="B8" s="67">
        <v>2019</v>
      </c>
      <c r="C8" s="67"/>
      <c r="D8" s="68" t="s">
        <v>50</v>
      </c>
      <c r="E8" s="67"/>
      <c r="F8" s="69" t="s">
        <v>44</v>
      </c>
      <c r="G8" s="70"/>
      <c r="H8" s="71"/>
      <c r="I8" s="67"/>
      <c r="J8" s="67"/>
      <c r="K8" s="67"/>
      <c r="L8" s="67"/>
      <c r="M8" s="67"/>
      <c r="N8" s="72"/>
      <c r="O8" s="28"/>
      <c r="P8" s="25"/>
      <c r="Q8" s="25"/>
      <c r="R8" s="25"/>
      <c r="S8" s="25"/>
      <c r="T8" s="25"/>
      <c r="U8" s="29"/>
      <c r="V8" s="29"/>
      <c r="W8" s="29"/>
      <c r="X8" s="29"/>
      <c r="Y8" s="29"/>
      <c r="Z8" s="25"/>
      <c r="AA8" s="25"/>
      <c r="AB8" s="25"/>
      <c r="AC8" s="25"/>
      <c r="AD8" s="30"/>
      <c r="AE8" s="25"/>
      <c r="AF8" s="8"/>
      <c r="AG8" s="8"/>
      <c r="AH8" s="8"/>
      <c r="AI8" s="8"/>
      <c r="AJ8" s="8"/>
      <c r="AK8" s="8"/>
    </row>
    <row r="9" spans="1:37" ht="15" customHeight="1" x14ac:dyDescent="0.2">
      <c r="A9" s="1"/>
      <c r="B9" s="25">
        <v>2019</v>
      </c>
      <c r="C9" s="25" t="s">
        <v>55</v>
      </c>
      <c r="D9" s="26" t="s">
        <v>47</v>
      </c>
      <c r="E9" s="25">
        <v>2</v>
      </c>
      <c r="F9" s="25">
        <v>0</v>
      </c>
      <c r="G9" s="25">
        <v>0</v>
      </c>
      <c r="H9" s="25">
        <v>1</v>
      </c>
      <c r="I9" s="25">
        <v>3</v>
      </c>
      <c r="J9" s="25">
        <v>1</v>
      </c>
      <c r="K9" s="25">
        <v>0</v>
      </c>
      <c r="L9" s="25">
        <v>2</v>
      </c>
      <c r="M9" s="25">
        <v>0</v>
      </c>
      <c r="N9" s="27">
        <v>0.42857142857142855</v>
      </c>
      <c r="O9" s="28">
        <v>7</v>
      </c>
      <c r="P9" s="25"/>
      <c r="Q9" s="25"/>
      <c r="R9" s="25"/>
      <c r="S9" s="25"/>
      <c r="T9" s="25"/>
      <c r="U9" s="29"/>
      <c r="V9" s="29"/>
      <c r="W9" s="29"/>
      <c r="X9" s="29"/>
      <c r="Y9" s="29"/>
      <c r="Z9" s="25"/>
      <c r="AA9" s="25"/>
      <c r="AB9" s="25"/>
      <c r="AC9" s="25"/>
      <c r="AD9" s="30"/>
      <c r="AE9" s="25">
        <v>1</v>
      </c>
      <c r="AF9" s="8"/>
      <c r="AG9" s="8"/>
      <c r="AH9" s="8"/>
      <c r="AI9" s="8"/>
      <c r="AJ9" s="8"/>
      <c r="AK9" s="8"/>
    </row>
    <row r="10" spans="1:37" ht="15" customHeight="1" x14ac:dyDescent="0.2">
      <c r="A10" s="1"/>
      <c r="B10" s="25">
        <v>2020</v>
      </c>
      <c r="C10" s="25" t="s">
        <v>58</v>
      </c>
      <c r="D10" s="26" t="s">
        <v>56</v>
      </c>
      <c r="E10" s="25">
        <v>6</v>
      </c>
      <c r="F10" s="25">
        <v>1</v>
      </c>
      <c r="G10" s="25">
        <v>1</v>
      </c>
      <c r="H10" s="25">
        <v>1</v>
      </c>
      <c r="I10" s="25">
        <v>8</v>
      </c>
      <c r="J10" s="25">
        <v>0</v>
      </c>
      <c r="K10" s="25">
        <v>3</v>
      </c>
      <c r="L10" s="25">
        <v>3</v>
      </c>
      <c r="M10" s="25">
        <v>2</v>
      </c>
      <c r="N10" s="27">
        <v>0.3478</v>
      </c>
      <c r="O10" s="28">
        <f>PRODUCT(I10/N10)</f>
        <v>23.001725129384702</v>
      </c>
      <c r="P10" s="25"/>
      <c r="Q10" s="25"/>
      <c r="R10" s="25"/>
      <c r="S10" s="25"/>
      <c r="T10" s="25"/>
      <c r="U10" s="29"/>
      <c r="V10" s="29"/>
      <c r="W10" s="29"/>
      <c r="X10" s="29"/>
      <c r="Y10" s="29"/>
      <c r="Z10" s="25"/>
      <c r="AA10" s="25"/>
      <c r="AB10" s="25"/>
      <c r="AC10" s="25"/>
      <c r="AD10" s="30"/>
      <c r="AE10" s="25"/>
      <c r="AF10" s="8"/>
      <c r="AG10" s="8"/>
      <c r="AH10" s="8"/>
      <c r="AI10" s="8"/>
      <c r="AJ10" s="8"/>
      <c r="AK10" s="8"/>
    </row>
    <row r="11" spans="1:37" ht="15" customHeight="1" x14ac:dyDescent="0.2">
      <c r="A11" s="1"/>
      <c r="B11" s="25">
        <v>2020</v>
      </c>
      <c r="C11" s="25" t="s">
        <v>64</v>
      </c>
      <c r="D11" s="26" t="s">
        <v>47</v>
      </c>
      <c r="E11" s="25">
        <v>1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7">
        <v>0</v>
      </c>
      <c r="O11" s="28">
        <v>1</v>
      </c>
      <c r="P11" s="25"/>
      <c r="Q11" s="25"/>
      <c r="R11" s="25"/>
      <c r="S11" s="25"/>
      <c r="T11" s="25"/>
      <c r="U11" s="29"/>
      <c r="V11" s="29"/>
      <c r="W11" s="29"/>
      <c r="X11" s="29"/>
      <c r="Y11" s="29"/>
      <c r="Z11" s="25"/>
      <c r="AA11" s="25"/>
      <c r="AB11" s="25"/>
      <c r="AC11" s="25"/>
      <c r="AD11" s="30"/>
      <c r="AE11" s="25"/>
      <c r="AF11" s="8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11</v>
      </c>
      <c r="F12" s="18">
        <f t="shared" si="0"/>
        <v>1</v>
      </c>
      <c r="G12" s="18">
        <f t="shared" si="0"/>
        <v>2</v>
      </c>
      <c r="H12" s="18">
        <f t="shared" si="0"/>
        <v>3</v>
      </c>
      <c r="I12" s="18">
        <f t="shared" si="0"/>
        <v>15</v>
      </c>
      <c r="J12" s="18">
        <f t="shared" si="0"/>
        <v>2</v>
      </c>
      <c r="K12" s="18">
        <f t="shared" si="0"/>
        <v>5</v>
      </c>
      <c r="L12" s="18">
        <f t="shared" si="0"/>
        <v>5</v>
      </c>
      <c r="M12" s="18">
        <f t="shared" si="0"/>
        <v>3</v>
      </c>
      <c r="N12" s="31">
        <f>PRODUCT(I12/O12)</f>
        <v>0.38459837225760796</v>
      </c>
      <c r="O12" s="32">
        <f t="shared" ref="O12:AE12" si="1">SUM(O4:O11)</f>
        <v>39.001725129384702</v>
      </c>
      <c r="P12" s="18">
        <f t="shared" si="1"/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1</v>
      </c>
      <c r="AF12" s="8"/>
      <c r="AG12" s="8"/>
      <c r="AH12" s="8"/>
      <c r="AI12" s="8"/>
      <c r="AJ12" s="8"/>
      <c r="AK12" s="8"/>
    </row>
    <row r="13" spans="1:37" s="9" customFormat="1" ht="15" customHeight="1" x14ac:dyDescent="0.2">
      <c r="A13" s="1"/>
      <c r="B13" s="26" t="s">
        <v>2</v>
      </c>
      <c r="C13" s="30"/>
      <c r="D13" s="33">
        <f>SUM(F12:H12)+((I12-F12-G12)/3)+(E12/3)+(Z12*25)+(AA12*25)+(AB12*10)+(AC12*25)+(AD12*20)+(AE12*15)-15</f>
        <v>13.666666666666664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5"/>
      <c r="AE13" s="1"/>
      <c r="AF13" s="8"/>
      <c r="AG13" s="8"/>
      <c r="AH13" s="8"/>
      <c r="AI13" s="8"/>
      <c r="AJ13" s="8"/>
      <c r="AK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28</v>
      </c>
      <c r="L15" s="18" t="s">
        <v>29</v>
      </c>
      <c r="M15" s="18" t="s">
        <v>30</v>
      </c>
      <c r="N15" s="31" t="s">
        <v>35</v>
      </c>
      <c r="O15" s="23"/>
      <c r="P15" s="39" t="s">
        <v>36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2"/>
      <c r="AC15" s="12"/>
      <c r="AD15" s="12"/>
      <c r="AE15" s="41"/>
      <c r="AF15" s="8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1"/>
      <c r="E16" s="25">
        <f>PRODUCT(E12)</f>
        <v>11</v>
      </c>
      <c r="F16" s="25">
        <f>PRODUCT(F12)</f>
        <v>1</v>
      </c>
      <c r="G16" s="25">
        <f>PRODUCT(G12)</f>
        <v>2</v>
      </c>
      <c r="H16" s="25">
        <f>PRODUCT(H12)</f>
        <v>3</v>
      </c>
      <c r="I16" s="25">
        <f>PRODUCT(I12)</f>
        <v>15</v>
      </c>
      <c r="J16" s="1"/>
      <c r="K16" s="42">
        <f>PRODUCT((F16+G16)/E16)</f>
        <v>0.27272727272727271</v>
      </c>
      <c r="L16" s="42">
        <f>PRODUCT(H16/E16)</f>
        <v>0.27272727272727271</v>
      </c>
      <c r="M16" s="42">
        <f>PRODUCT(I16/E16)</f>
        <v>1.3636363636363635</v>
      </c>
      <c r="N16" s="43">
        <f>PRODUCT(N12)</f>
        <v>0.38459837225760796</v>
      </c>
      <c r="O16" s="23">
        <f>PRODUCT(O12)</f>
        <v>39.001725129384702</v>
      </c>
      <c r="P16" s="73" t="s">
        <v>21</v>
      </c>
      <c r="Q16" s="74"/>
      <c r="R16" s="75" t="s">
        <v>59</v>
      </c>
      <c r="S16" s="75"/>
      <c r="T16" s="75"/>
      <c r="U16" s="75"/>
      <c r="V16" s="75"/>
      <c r="W16" s="75"/>
      <c r="X16" s="75"/>
      <c r="Y16" s="75"/>
      <c r="Z16" s="75"/>
      <c r="AA16" s="76" t="s">
        <v>22</v>
      </c>
      <c r="AB16" s="75"/>
      <c r="AC16" s="75" t="s">
        <v>60</v>
      </c>
      <c r="AD16" s="75"/>
      <c r="AE16" s="77"/>
      <c r="AF16" s="8"/>
      <c r="AG16" s="8"/>
      <c r="AH16" s="8"/>
      <c r="AI16" s="8"/>
      <c r="AJ16" s="8"/>
      <c r="AK16" s="8"/>
    </row>
    <row r="17" spans="1:37" ht="15" customHeight="1" x14ac:dyDescent="0.2">
      <c r="A17" s="1"/>
      <c r="B17" s="44" t="s">
        <v>18</v>
      </c>
      <c r="C17" s="45"/>
      <c r="D17" s="46"/>
      <c r="E17" s="25"/>
      <c r="F17" s="25"/>
      <c r="G17" s="25"/>
      <c r="H17" s="25"/>
      <c r="I17" s="25"/>
      <c r="J17" s="1"/>
      <c r="K17" s="42"/>
      <c r="L17" s="42"/>
      <c r="M17" s="42"/>
      <c r="N17" s="27"/>
      <c r="O17" s="23"/>
      <c r="P17" s="78" t="s">
        <v>48</v>
      </c>
      <c r="Q17" s="79"/>
      <c r="R17" s="80" t="s">
        <v>52</v>
      </c>
      <c r="S17" s="80"/>
      <c r="T17" s="80"/>
      <c r="U17" s="80"/>
      <c r="V17" s="80"/>
      <c r="W17" s="80"/>
      <c r="X17" s="80"/>
      <c r="Y17" s="80"/>
      <c r="Z17" s="80"/>
      <c r="AA17" s="81" t="s">
        <v>53</v>
      </c>
      <c r="AB17" s="80"/>
      <c r="AC17" s="80" t="s">
        <v>54</v>
      </c>
      <c r="AD17" s="81"/>
      <c r="AE17" s="82"/>
      <c r="AF17" s="8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19</v>
      </c>
      <c r="C18" s="48"/>
      <c r="D18" s="49"/>
      <c r="E18" s="29"/>
      <c r="F18" s="29"/>
      <c r="G18" s="29"/>
      <c r="H18" s="29"/>
      <c r="I18" s="29"/>
      <c r="J18" s="1"/>
      <c r="K18" s="50"/>
      <c r="L18" s="50"/>
      <c r="M18" s="50"/>
      <c r="N18" s="51"/>
      <c r="O18" s="23"/>
      <c r="P18" s="78" t="s">
        <v>49</v>
      </c>
      <c r="Q18" s="79"/>
      <c r="R18" s="80" t="s">
        <v>52</v>
      </c>
      <c r="S18" s="80"/>
      <c r="T18" s="80"/>
      <c r="U18" s="80"/>
      <c r="V18" s="80"/>
      <c r="W18" s="80"/>
      <c r="X18" s="80"/>
      <c r="Y18" s="80"/>
      <c r="Z18" s="80"/>
      <c r="AA18" s="81" t="s">
        <v>53</v>
      </c>
      <c r="AB18" s="80"/>
      <c r="AC18" s="80" t="s">
        <v>54</v>
      </c>
      <c r="AD18" s="81"/>
      <c r="AE18" s="82"/>
      <c r="AF18" s="8"/>
      <c r="AG18" s="8"/>
      <c r="AH18" s="8"/>
      <c r="AI18" s="8"/>
      <c r="AJ18" s="8"/>
      <c r="AK18" s="8"/>
    </row>
    <row r="19" spans="1:37" ht="15" customHeight="1" x14ac:dyDescent="0.2">
      <c r="A19" s="1"/>
      <c r="B19" s="52" t="s">
        <v>20</v>
      </c>
      <c r="C19" s="53"/>
      <c r="D19" s="54"/>
      <c r="E19" s="18">
        <f>SUM(E16:E18)</f>
        <v>11</v>
      </c>
      <c r="F19" s="18">
        <f>SUM(F16:F18)</f>
        <v>1</v>
      </c>
      <c r="G19" s="18">
        <f>SUM(G16:G18)</f>
        <v>2</v>
      </c>
      <c r="H19" s="18">
        <f>SUM(H16:H18)</f>
        <v>3</v>
      </c>
      <c r="I19" s="18">
        <f>SUM(I16:I18)</f>
        <v>15</v>
      </c>
      <c r="J19" s="1"/>
      <c r="K19" s="55">
        <f>PRODUCT((F19+G19)/E19)</f>
        <v>0.27272727272727271</v>
      </c>
      <c r="L19" s="55">
        <f>PRODUCT(H19/E19)</f>
        <v>0.27272727272727271</v>
      </c>
      <c r="M19" s="55">
        <f>PRODUCT(I19/E19)</f>
        <v>1.3636363636363635</v>
      </c>
      <c r="N19" s="31">
        <f>PRODUCT(I19/O19)</f>
        <v>0.38459837225760796</v>
      </c>
      <c r="O19" s="23">
        <f>SUM(O16:O18)</f>
        <v>39.001725129384702</v>
      </c>
      <c r="P19" s="83" t="s">
        <v>23</v>
      </c>
      <c r="Q19" s="84"/>
      <c r="R19" s="85" t="s">
        <v>61</v>
      </c>
      <c r="S19" s="85"/>
      <c r="T19" s="85"/>
      <c r="U19" s="85"/>
      <c r="V19" s="85"/>
      <c r="W19" s="85"/>
      <c r="X19" s="85"/>
      <c r="Y19" s="85"/>
      <c r="Z19" s="85"/>
      <c r="AA19" s="86" t="s">
        <v>62</v>
      </c>
      <c r="AB19" s="85"/>
      <c r="AC19" s="85" t="s">
        <v>63</v>
      </c>
      <c r="AD19" s="86"/>
      <c r="AE19" s="87"/>
      <c r="AF19" s="8"/>
      <c r="AG19" s="8"/>
      <c r="AH19" s="8"/>
      <c r="AI19" s="8"/>
      <c r="AJ19" s="8"/>
      <c r="AK19" s="8"/>
    </row>
    <row r="20" spans="1:37" s="9" customFormat="1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3"/>
      <c r="P20" s="1"/>
      <c r="Q20" s="37"/>
      <c r="R20" s="1"/>
      <c r="S20" s="1"/>
      <c r="T20" s="23"/>
      <c r="U20" s="23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3"/>
      <c r="P21" s="1"/>
      <c r="Q21" s="37"/>
      <c r="R21" s="1"/>
      <c r="S21" s="1"/>
      <c r="T21" s="23"/>
      <c r="U21" s="23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3"/>
      <c r="P22" s="1"/>
      <c r="Q22" s="37"/>
      <c r="R22" s="1"/>
      <c r="S22" s="1"/>
      <c r="T22" s="23"/>
      <c r="U22" s="23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65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3"/>
      <c r="P23" s="1"/>
      <c r="Q23" s="37"/>
      <c r="R23" s="1"/>
      <c r="S23" s="1"/>
      <c r="T23" s="23"/>
      <c r="U23" s="23"/>
      <c r="V23" s="56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s="58" customFormat="1" ht="15" customHeight="1" x14ac:dyDescent="0.2">
      <c r="A24" s="1"/>
      <c r="B24" s="1"/>
      <c r="C24" s="8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57"/>
      <c r="N24" s="57"/>
      <c r="O24" s="23"/>
      <c r="P24" s="1"/>
      <c r="Q24" s="37"/>
      <c r="R24" s="1"/>
      <c r="S24" s="23"/>
      <c r="T24" s="23"/>
      <c r="U24" s="23"/>
      <c r="V24" s="23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s="58" customFormat="1" ht="15" customHeight="1" x14ac:dyDescent="0.2">
      <c r="A25" s="1"/>
      <c r="B25" s="1"/>
      <c r="C25" s="8"/>
      <c r="D25" s="1" t="s">
        <v>57</v>
      </c>
      <c r="E25" s="1"/>
      <c r="F25" s="1"/>
      <c r="G25" s="1"/>
      <c r="H25" s="1"/>
      <c r="I25" s="1"/>
      <c r="J25" s="1"/>
      <c r="K25" s="1"/>
      <c r="L25" s="1"/>
      <c r="M25" s="57"/>
      <c r="N25" s="57"/>
      <c r="O25" s="23"/>
      <c r="P25" s="1"/>
      <c r="Q25" s="37"/>
      <c r="R25" s="1"/>
      <c r="S25" s="23"/>
      <c r="T25" s="23"/>
      <c r="U25" s="23"/>
      <c r="V25" s="23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s="58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7"/>
      <c r="N26" s="57"/>
      <c r="O26" s="23"/>
      <c r="P26" s="1"/>
      <c r="Q26" s="37"/>
      <c r="R26" s="1"/>
      <c r="S26" s="23"/>
      <c r="T26" s="23"/>
      <c r="U26" s="23"/>
      <c r="V26" s="23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58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7"/>
      <c r="N27" s="57"/>
      <c r="O27" s="23"/>
      <c r="P27" s="1"/>
      <c r="Q27" s="37"/>
      <c r="R27" s="1"/>
      <c r="S27" s="23"/>
      <c r="T27" s="23"/>
      <c r="U27" s="23"/>
      <c r="V27" s="23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58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7"/>
      <c r="N28" s="57"/>
      <c r="O28" s="23"/>
      <c r="P28" s="1"/>
      <c r="Q28" s="37"/>
      <c r="R28" s="1"/>
      <c r="S28" s="23"/>
      <c r="T28" s="23"/>
      <c r="U28" s="23"/>
      <c r="V28" s="23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58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7"/>
      <c r="N29" s="57"/>
      <c r="O29" s="23"/>
      <c r="P29" s="1"/>
      <c r="Q29" s="37"/>
      <c r="R29" s="1"/>
      <c r="S29" s="23"/>
      <c r="T29" s="23"/>
      <c r="U29" s="23"/>
      <c r="V29" s="23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58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7"/>
      <c r="N30" s="57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58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7"/>
      <c r="N31" s="57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58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7"/>
      <c r="N32" s="57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58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7"/>
      <c r="N33" s="57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58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7"/>
      <c r="N34" s="57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58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57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58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7"/>
      <c r="N36" s="57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58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7"/>
      <c r="N37" s="57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58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7"/>
      <c r="N38" s="57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58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7"/>
      <c r="N39" s="57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58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7"/>
      <c r="N40" s="57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58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7"/>
      <c r="N41" s="57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58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7"/>
      <c r="N42" s="57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58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7"/>
      <c r="N43" s="57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58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7"/>
      <c r="N44" s="57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58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7"/>
      <c r="N45" s="57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58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7"/>
      <c r="N46" s="57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58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7"/>
      <c r="N47" s="57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58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7"/>
      <c r="N48" s="57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58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7"/>
      <c r="N49" s="57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58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7"/>
      <c r="N50" s="57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58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7"/>
      <c r="N51" s="57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58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7"/>
      <c r="N52" s="57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58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7"/>
      <c r="N53" s="57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58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7"/>
      <c r="N54" s="57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58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7"/>
      <c r="N55" s="57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58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7"/>
      <c r="N56" s="57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58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7"/>
      <c r="N57" s="57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58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7"/>
      <c r="N58" s="57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58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7"/>
      <c r="N59" s="57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58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7"/>
      <c r="N60" s="57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58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7"/>
      <c r="N61" s="57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58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7"/>
      <c r="N62" s="57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58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7"/>
      <c r="N63" s="57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58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7"/>
      <c r="N64" s="57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58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7"/>
      <c r="N65" s="57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58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7"/>
      <c r="N66" s="57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58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7"/>
      <c r="N67" s="57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58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7"/>
      <c r="N68" s="57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58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7"/>
      <c r="N69" s="57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58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7"/>
      <c r="N70" s="57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58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7"/>
      <c r="N71" s="57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58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7"/>
      <c r="N72" s="57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58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7"/>
      <c r="N73" s="57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58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7"/>
      <c r="N74" s="57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58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7"/>
      <c r="N75" s="57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58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7"/>
      <c r="N76" s="57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58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7"/>
      <c r="N77" s="57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58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7"/>
      <c r="N78" s="57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58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7"/>
      <c r="N79" s="57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58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7"/>
      <c r="N80" s="57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58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7"/>
      <c r="N81" s="57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58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7"/>
      <c r="N82" s="57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58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7"/>
      <c r="N83" s="57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58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7"/>
      <c r="N84" s="57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58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7"/>
      <c r="N85" s="57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58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7"/>
      <c r="N86" s="57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58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7"/>
      <c r="N87" s="57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58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7"/>
      <c r="N88" s="57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58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7"/>
      <c r="N89" s="57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58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7"/>
      <c r="N90" s="57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58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7"/>
      <c r="N91" s="57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58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7"/>
      <c r="N92" s="57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58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7"/>
      <c r="N93" s="57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58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7"/>
      <c r="N94" s="57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58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7"/>
      <c r="N95" s="57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58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7"/>
      <c r="N96" s="57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58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7"/>
      <c r="N97" s="57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58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7"/>
      <c r="N98" s="57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58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7"/>
      <c r="N99" s="57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58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7"/>
      <c r="N100" s="57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58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7"/>
      <c r="N101" s="57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58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7"/>
      <c r="N102" s="57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58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7"/>
      <c r="N103" s="57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58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7"/>
      <c r="N104" s="57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58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7"/>
      <c r="N105" s="57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58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7"/>
      <c r="N106" s="57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58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7"/>
      <c r="N107" s="57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58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7"/>
      <c r="N108" s="57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58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7"/>
      <c r="N109" s="57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58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7"/>
      <c r="N110" s="57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58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7"/>
      <c r="N111" s="57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58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7"/>
      <c r="N112" s="57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58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7"/>
      <c r="N113" s="57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58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7"/>
      <c r="N114" s="57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58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7"/>
      <c r="N115" s="57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58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7"/>
      <c r="N116" s="57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58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7"/>
      <c r="N117" s="57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58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7"/>
      <c r="N118" s="57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58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7"/>
      <c r="N119" s="57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58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7"/>
      <c r="N120" s="57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58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7"/>
      <c r="N121" s="57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58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7"/>
      <c r="N122" s="57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58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7"/>
      <c r="N123" s="57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58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7"/>
      <c r="N124" s="57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58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7"/>
      <c r="N125" s="57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58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7"/>
      <c r="N126" s="57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58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7"/>
      <c r="N127" s="57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58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7"/>
      <c r="N128" s="57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58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7"/>
      <c r="N129" s="57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58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7"/>
      <c r="N130" s="57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58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7"/>
      <c r="N131" s="57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58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7"/>
      <c r="N132" s="57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58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7"/>
      <c r="N133" s="57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58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7"/>
      <c r="N134" s="57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58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7"/>
      <c r="N135" s="57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58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7"/>
      <c r="N136" s="57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58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7"/>
      <c r="N137" s="57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58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7"/>
      <c r="N138" s="57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58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7"/>
      <c r="N139" s="57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58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7"/>
      <c r="N140" s="57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58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7"/>
      <c r="N141" s="57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58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7"/>
      <c r="N142" s="57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58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7"/>
      <c r="N143" s="57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58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7"/>
      <c r="N144" s="57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58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7"/>
      <c r="N145" s="57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58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7"/>
      <c r="N146" s="57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58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7"/>
      <c r="N147" s="57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58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7"/>
      <c r="N148" s="57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58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7"/>
      <c r="N149" s="57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58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7"/>
      <c r="N150" s="57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58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7"/>
      <c r="N151" s="57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s="58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7"/>
      <c r="N152" s="57"/>
      <c r="O152" s="23"/>
      <c r="P152" s="1"/>
      <c r="Q152" s="37"/>
      <c r="R152" s="1"/>
      <c r="S152" s="23"/>
      <c r="T152" s="23"/>
      <c r="U152" s="23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</sheetData>
  <sortState ref="B9:AE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2020-09-19T17:57:39Z</dcterms:modified>
</cp:coreProperties>
</file>