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0" i="1"/>
  <c r="O14" i="1"/>
  <c r="O9" i="1"/>
  <c r="M12" i="1"/>
  <c r="M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K14" i="1"/>
  <c r="J14" i="1"/>
  <c r="I14" i="1"/>
  <c r="I18" i="1" s="1"/>
  <c r="H14" i="1"/>
  <c r="H18" i="1" s="1"/>
  <c r="G14" i="1"/>
  <c r="G18" i="1" s="1"/>
  <c r="G21" i="1" s="1"/>
  <c r="F14" i="1"/>
  <c r="F18" i="1" s="1"/>
  <c r="E14" i="1"/>
  <c r="E18" i="1" s="1"/>
  <c r="E21" i="1" s="1"/>
  <c r="O18" i="1"/>
  <c r="O21" i="1"/>
  <c r="D15" i="1" l="1"/>
  <c r="I21" i="1"/>
  <c r="M21" i="1" s="1"/>
  <c r="M18" i="1"/>
  <c r="F21" i="1"/>
  <c r="K21" i="1" s="1"/>
  <c r="K18" i="1"/>
  <c r="H21" i="1"/>
  <c r="L18" i="1"/>
  <c r="N14" i="1"/>
  <c r="N18" i="1" s="1"/>
  <c r="L21" i="1"/>
  <c r="N21" i="1" l="1"/>
</calcChain>
</file>

<file path=xl/sharedStrings.xml><?xml version="1.0" encoding="utf-8"?>
<sst xmlns="http://schemas.openxmlformats.org/spreadsheetml/2006/main" count="88" uniqueCount="61">
  <si>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</si>
  <si>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</si>
  <si>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</si>
  <si>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</si>
  <si>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</si>
  <si>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</si>
  <si>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</si>
  <si>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</si>
  <si>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</si>
  <si>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</si>
  <si>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</si>
  <si>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</si>
  <si>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</si>
  <si>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</si>
  <si>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</si>
  <si>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</si>
  <si>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</si>
  <si>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</si>
  <si>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</si>
  <si>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</si>
  <si>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</si>
  <si>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</si>
  <si>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</si>
  <si>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</si>
  <si>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</si>
  <si>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</si>
  <si>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</si>
  <si>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</si>
  <si>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</si>
  <si>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</si>
  <si>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</si>
  <si>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</si>
  <si>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</si>
  <si>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</si>
  <si>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</si>
  <si>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Tuija Tirronen</t>
  </si>
  <si>
    <t>Pesä Ysit</t>
  </si>
  <si>
    <t>ykköspesis</t>
  </si>
  <si>
    <t>superpesiskarsinta</t>
  </si>
  <si>
    <t>9.</t>
  </si>
  <si>
    <t>Tahko</t>
  </si>
  <si>
    <t>8.</t>
  </si>
  <si>
    <t>Roihu</t>
  </si>
  <si>
    <t>play off</t>
  </si>
  <si>
    <t>Manse PP</t>
  </si>
  <si>
    <t>26.9.1971</t>
  </si>
  <si>
    <t>Manse PP = Mansen Pesäpallo  (1978)</t>
  </si>
  <si>
    <t>Pesä Ysit = Pesä Ysit, Lappeenranta  (1976)</t>
  </si>
  <si>
    <t>Roihu = Roihu, Helsinki  (1957)</t>
  </si>
  <si>
    <t>Tahko = Hyvinkään Tahko  (1915)</t>
  </si>
  <si>
    <t>Paukku</t>
  </si>
  <si>
    <t>Paukku = Hämeenlinnan Paukku  (1961)</t>
  </si>
  <si>
    <t>ykkössarja</t>
  </si>
  <si>
    <t>LaLu</t>
  </si>
  <si>
    <t>LaLu = Lammin Luja  (1939)</t>
  </si>
  <si>
    <t>maakuntasarja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</si>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</sst>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3" borderId="3" xfId="1" quotePrefix="1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1" quotePrefix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1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0">
        <v>1989</v>
      </c>
      <c r="C4" s="60"/>
      <c r="D4" s="61" t="s">
        <v>36</v>
      </c>
      <c r="E4" s="60"/>
      <c r="F4" s="69" t="s">
        <v>52</v>
      </c>
      <c r="G4" s="70"/>
      <c r="H4" s="66"/>
      <c r="I4" s="60"/>
      <c r="J4" s="60"/>
      <c r="K4" s="60"/>
      <c r="L4" s="60"/>
      <c r="M4" s="60"/>
      <c r="N4" s="7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0">
        <v>1990</v>
      </c>
      <c r="C5" s="60"/>
      <c r="D5" s="61" t="s">
        <v>36</v>
      </c>
      <c r="E5" s="60"/>
      <c r="F5" s="69" t="s">
        <v>52</v>
      </c>
      <c r="G5" s="70"/>
      <c r="H5" s="66"/>
      <c r="I5" s="60"/>
      <c r="J5" s="60"/>
      <c r="K5" s="60"/>
      <c r="L5" s="60"/>
      <c r="M5" s="60"/>
      <c r="N5" s="7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5" t="s">
        <v>38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72">
        <v>1991</v>
      </c>
      <c r="C6" s="72"/>
      <c r="D6" s="73" t="s">
        <v>50</v>
      </c>
      <c r="E6" s="72"/>
      <c r="F6" s="75" t="s">
        <v>55</v>
      </c>
      <c r="G6" s="72"/>
      <c r="H6" s="72"/>
      <c r="I6" s="72"/>
      <c r="J6" s="72"/>
      <c r="K6" s="72"/>
      <c r="L6" s="72"/>
      <c r="M6" s="72"/>
      <c r="N6" s="74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0">
        <v>1992</v>
      </c>
      <c r="C7" s="60"/>
      <c r="D7" s="61" t="s">
        <v>53</v>
      </c>
      <c r="E7" s="60"/>
      <c r="F7" s="69" t="s">
        <v>37</v>
      </c>
      <c r="G7" s="70"/>
      <c r="H7" s="66"/>
      <c r="I7" s="60"/>
      <c r="J7" s="60"/>
      <c r="K7" s="60"/>
      <c r="L7" s="60"/>
      <c r="M7" s="60"/>
      <c r="N7" s="7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0">
        <v>1993</v>
      </c>
      <c r="C8" s="60"/>
      <c r="D8" s="61" t="s">
        <v>53</v>
      </c>
      <c r="E8" s="60"/>
      <c r="F8" s="69" t="s">
        <v>37</v>
      </c>
      <c r="G8" s="70"/>
      <c r="H8" s="66"/>
      <c r="I8" s="60"/>
      <c r="J8" s="60"/>
      <c r="K8" s="60"/>
      <c r="L8" s="60"/>
      <c r="M8" s="60"/>
      <c r="N8" s="71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1994</v>
      </c>
      <c r="C9" s="27" t="s">
        <v>39</v>
      </c>
      <c r="D9" s="29" t="s">
        <v>40</v>
      </c>
      <c r="E9" s="27">
        <v>24</v>
      </c>
      <c r="F9" s="27">
        <v>0</v>
      </c>
      <c r="G9" s="27">
        <v>7</v>
      </c>
      <c r="H9" s="27">
        <v>10</v>
      </c>
      <c r="I9" s="27">
        <v>39</v>
      </c>
      <c r="J9" s="27">
        <v>16</v>
      </c>
      <c r="K9" s="27">
        <v>9</v>
      </c>
      <c r="L9" s="27">
        <v>7</v>
      </c>
      <c r="M9" s="27">
        <v>7</v>
      </c>
      <c r="N9" s="63">
        <v>0.36099999999999999</v>
      </c>
      <c r="O9" s="37">
        <f>PRODUCT(I9/N9)</f>
        <v>108.03324099722992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41</v>
      </c>
      <c r="D10" s="29" t="s">
        <v>42</v>
      </c>
      <c r="E10" s="27">
        <v>22</v>
      </c>
      <c r="F10" s="27">
        <v>2</v>
      </c>
      <c r="G10" s="27">
        <v>5</v>
      </c>
      <c r="H10" s="27">
        <v>33</v>
      </c>
      <c r="I10" s="27">
        <v>96</v>
      </c>
      <c r="J10" s="27">
        <v>47</v>
      </c>
      <c r="K10" s="27">
        <v>30</v>
      </c>
      <c r="L10" s="27">
        <v>12</v>
      </c>
      <c r="M10" s="27">
        <v>7</v>
      </c>
      <c r="N10" s="64">
        <v>0.56100000000000005</v>
      </c>
      <c r="O10" s="37">
        <f>PRODUCT(I10/N10)</f>
        <v>171.12299465240639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43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1996</v>
      </c>
      <c r="C11" s="27"/>
      <c r="D11" s="29"/>
      <c r="E11" s="27"/>
      <c r="F11" s="27"/>
      <c r="G11" s="27"/>
      <c r="H11" s="27"/>
      <c r="I11" s="27"/>
      <c r="J11" s="27"/>
      <c r="K11" s="27"/>
      <c r="L11" s="27"/>
      <c r="M11" s="27"/>
      <c r="N11" s="6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1997</v>
      </c>
      <c r="C12" s="27" t="s">
        <v>41</v>
      </c>
      <c r="D12" s="29" t="s">
        <v>44</v>
      </c>
      <c r="E12" s="27">
        <v>14</v>
      </c>
      <c r="F12" s="27">
        <v>2</v>
      </c>
      <c r="G12" s="27">
        <v>4</v>
      </c>
      <c r="H12" s="27">
        <v>11</v>
      </c>
      <c r="I12" s="27">
        <v>45</v>
      </c>
      <c r="J12" s="27">
        <v>8</v>
      </c>
      <c r="K12" s="27">
        <v>16</v>
      </c>
      <c r="L12" s="27">
        <v>15</v>
      </c>
      <c r="M12" s="27">
        <f>PRODUCT(F12+G12)</f>
        <v>6</v>
      </c>
      <c r="N12" s="30">
        <v>0.52900000000000003</v>
      </c>
      <c r="O12" s="37">
        <f>PRODUCT(I12/N12)</f>
        <v>85.066162570888466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43</v>
      </c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0">
        <v>1998</v>
      </c>
      <c r="C13" s="60"/>
      <c r="D13" s="61" t="s">
        <v>50</v>
      </c>
      <c r="E13" s="60"/>
      <c r="F13" s="62" t="s">
        <v>37</v>
      </c>
      <c r="G13" s="67"/>
      <c r="H13" s="66"/>
      <c r="I13" s="60"/>
      <c r="J13" s="60"/>
      <c r="K13" s="60"/>
      <c r="L13" s="60"/>
      <c r="M13" s="60"/>
      <c r="N13" s="60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65" t="s">
        <v>38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SUM(E5:E12)</f>
        <v>60</v>
      </c>
      <c r="F14" s="19">
        <f t="shared" si="0"/>
        <v>4</v>
      </c>
      <c r="G14" s="19">
        <f t="shared" si="0"/>
        <v>16</v>
      </c>
      <c r="H14" s="19">
        <f t="shared" si="0"/>
        <v>54</v>
      </c>
      <c r="I14" s="19">
        <f t="shared" si="0"/>
        <v>180</v>
      </c>
      <c r="J14" s="19">
        <f t="shared" si="0"/>
        <v>71</v>
      </c>
      <c r="K14" s="19">
        <f t="shared" si="0"/>
        <v>55</v>
      </c>
      <c r="L14" s="19">
        <f t="shared" si="0"/>
        <v>34</v>
      </c>
      <c r="M14" s="19">
        <f t="shared" si="0"/>
        <v>20</v>
      </c>
      <c r="N14" s="31">
        <f>PRODUCT(I14/O14)</f>
        <v>0.49420354398692379</v>
      </c>
      <c r="O14" s="32">
        <f t="shared" ref="O14:AE14" si="1">SUM(O5:O12)</f>
        <v>364.22239822052478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147.33333333333334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9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56</v>
      </c>
      <c r="Q17" s="13"/>
      <c r="R17" s="13"/>
      <c r="S17" s="13"/>
      <c r="T17" s="76"/>
      <c r="U17" s="76"/>
      <c r="V17" s="76"/>
      <c r="W17" s="76"/>
      <c r="X17" s="76"/>
      <c r="Y17" s="13"/>
      <c r="Z17" s="13"/>
      <c r="AA17" s="13"/>
      <c r="AB17" s="12"/>
      <c r="AC17" s="13"/>
      <c r="AD17" s="13"/>
      <c r="AE17" s="13"/>
      <c r="AF17" s="77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1" t="s">
        <v>17</v>
      </c>
      <c r="C18" s="13"/>
      <c r="D18" s="42"/>
      <c r="E18" s="27">
        <f>PRODUCT(E14)</f>
        <v>60</v>
      </c>
      <c r="F18" s="27">
        <f>PRODUCT(F14)</f>
        <v>4</v>
      </c>
      <c r="G18" s="27">
        <f>PRODUCT(G14)</f>
        <v>16</v>
      </c>
      <c r="H18" s="27">
        <f>PRODUCT(H14)</f>
        <v>54</v>
      </c>
      <c r="I18" s="27">
        <f>PRODUCT(I14)</f>
        <v>180</v>
      </c>
      <c r="J18" s="1"/>
      <c r="K18" s="43">
        <f>PRODUCT((F18+G18)/E18)</f>
        <v>0.33333333333333331</v>
      </c>
      <c r="L18" s="43">
        <f>PRODUCT(H18/E18)</f>
        <v>0.9</v>
      </c>
      <c r="M18" s="43">
        <f>PRODUCT(I18/E18)</f>
        <v>3</v>
      </c>
      <c r="N18" s="30">
        <f>PRODUCT(N14)</f>
        <v>0.49420354398692379</v>
      </c>
      <c r="O18" s="25">
        <f>PRODUCT(O14)</f>
        <v>364.22239822052478</v>
      </c>
      <c r="P18" s="78" t="s">
        <v>57</v>
      </c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80"/>
      <c r="AD18" s="82"/>
      <c r="AE18" s="82"/>
      <c r="AF18" s="83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44" t="s">
        <v>18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84" t="s">
        <v>58</v>
      </c>
      <c r="Q19" s="85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86"/>
      <c r="AD19" s="88"/>
      <c r="AE19" s="88"/>
      <c r="AF19" s="89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47" t="s">
        <v>19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84" t="s">
        <v>59</v>
      </c>
      <c r="Q20" s="85"/>
      <c r="R20" s="85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6"/>
      <c r="AD20" s="88"/>
      <c r="AE20" s="88"/>
      <c r="AF20" s="89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52" t="s">
        <v>20</v>
      </c>
      <c r="C21" s="53"/>
      <c r="D21" s="54"/>
      <c r="E21" s="19">
        <f>SUM(E18:E20)</f>
        <v>60</v>
      </c>
      <c r="F21" s="19">
        <f>SUM(F18:F20)</f>
        <v>4</v>
      </c>
      <c r="G21" s="19">
        <f>SUM(G18:G20)</f>
        <v>16</v>
      </c>
      <c r="H21" s="19">
        <f>SUM(H18:H20)</f>
        <v>54</v>
      </c>
      <c r="I21" s="19">
        <f>SUM(I18:I20)</f>
        <v>180</v>
      </c>
      <c r="J21" s="1"/>
      <c r="K21" s="55">
        <f>PRODUCT((F21+G21)/E21)</f>
        <v>0.33333333333333331</v>
      </c>
      <c r="L21" s="55">
        <f>PRODUCT(H21/E21)</f>
        <v>0.9</v>
      </c>
      <c r="M21" s="55">
        <f>PRODUCT(I21/E21)</f>
        <v>3</v>
      </c>
      <c r="N21" s="31">
        <f>PRODUCT(I21/O21)</f>
        <v>0.49420354398692379</v>
      </c>
      <c r="O21" s="25">
        <f>SUM(O18:O20)</f>
        <v>364.22239822052478</v>
      </c>
      <c r="P21" s="90" t="s">
        <v>60</v>
      </c>
      <c r="Q21" s="91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3"/>
      <c r="AC21" s="92"/>
      <c r="AD21" s="94"/>
      <c r="AE21" s="94"/>
      <c r="AF21" s="95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1" t="s">
        <v>34</v>
      </c>
      <c r="C23" s="1"/>
      <c r="D23" s="68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9" ht="15" customHeight="1" x14ac:dyDescent="0.2">
      <c r="A24" s="1"/>
      <c r="B24" s="1"/>
      <c r="C24" s="1"/>
      <c r="D24" s="1" t="s">
        <v>54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 t="s">
        <v>49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s="57" customFormat="1" ht="15" customHeight="1" x14ac:dyDescent="0.25">
      <c r="A27" s="1"/>
      <c r="B27" s="1"/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7" customFormat="1" ht="15" customHeight="1" x14ac:dyDescent="0.25">
      <c r="A28" s="1"/>
      <c r="B28" s="1"/>
      <c r="C28" s="1"/>
      <c r="D28" s="1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26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6:38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2019-02-02T12:28:59Z</dcterms:modified>
</cp:coreProperties>
</file>