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1" i="1" l="1"/>
  <c r="O8" i="1"/>
  <c r="O7" i="1"/>
  <c r="O12" i="1" s="1"/>
  <c r="M11" i="1"/>
  <c r="M8" i="1"/>
  <c r="M7" i="1"/>
  <c r="M12" i="1"/>
  <c r="AE12" i="1"/>
  <c r="AD12" i="1"/>
  <c r="AC12" i="1"/>
  <c r="AB12" i="1"/>
  <c r="AA12" i="1"/>
  <c r="Z12" i="1"/>
  <c r="Y12" i="1"/>
  <c r="X12" i="1"/>
  <c r="W12" i="1"/>
  <c r="V12" i="1"/>
  <c r="U12" i="1"/>
  <c r="T12" i="1"/>
  <c r="I17" i="1"/>
  <c r="N17" i="1" s="1"/>
  <c r="S12" i="1"/>
  <c r="H17" i="1"/>
  <c r="R12" i="1"/>
  <c r="G17" i="1"/>
  <c r="Q12" i="1"/>
  <c r="F17" i="1"/>
  <c r="P12" i="1"/>
  <c r="E17" i="1"/>
  <c r="L12" i="1"/>
  <c r="K12" i="1"/>
  <c r="J12" i="1"/>
  <c r="I12" i="1"/>
  <c r="I16" i="1" s="1"/>
  <c r="H12" i="1"/>
  <c r="H16" i="1" s="1"/>
  <c r="G12" i="1"/>
  <c r="G16" i="1" s="1"/>
  <c r="G19" i="1" s="1"/>
  <c r="F12" i="1"/>
  <c r="F16" i="1" s="1"/>
  <c r="E12" i="1"/>
  <c r="E16" i="1" s="1"/>
  <c r="E19" i="1" s="1"/>
  <c r="M17" i="1"/>
  <c r="K17" i="1"/>
  <c r="L17" i="1"/>
  <c r="K16" i="1" l="1"/>
  <c r="F19" i="1"/>
  <c r="K19" i="1" s="1"/>
  <c r="H19" i="1"/>
  <c r="L19" i="1" s="1"/>
  <c r="L16" i="1"/>
  <c r="O16" i="1"/>
  <c r="O19" i="1" s="1"/>
  <c r="N12" i="1"/>
  <c r="N16" i="1" s="1"/>
  <c r="I19" i="1"/>
  <c r="M16" i="1"/>
  <c r="D13" i="1"/>
  <c r="M19" i="1" l="1"/>
  <c r="N19" i="1"/>
</calcChain>
</file>

<file path=xl/sharedStrings.xml><?xml version="1.0" encoding="utf-8"?>
<sst xmlns="http://schemas.openxmlformats.org/spreadsheetml/2006/main" count="92" uniqueCount="57">
  <si>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</si>
  <si>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</si>
  <si>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</si>
  <si>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</si>
  <si>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</si>
  <si>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</si>
  <si>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</si>
  <si>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</si>
  <si>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</si>
  <si>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</si>
  <si>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</si>
  <si>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</si>
  <si>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</si>
  <si>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</si>
  <si>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</si>
  <si>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</si>
  <si>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</si>
  <si>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</si>
  <si>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</si>
  <si>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</si>
  <si>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</si>
  <si>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</si>
  <si>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</si>
  <si>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</si>
  <si>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</si>
  <si>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</si>
  <si>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</si>
  <si>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</si>
  <si>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</si>
  <si>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</si>
  <si>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</si>
  <si>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</si>
  <si>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</si>
  <si>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</si>
  <si>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</si>
  <si>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SiiPe  = Siilinjärven Pesis  (1987)</t>
  </si>
  <si>
    <t>Katri Takkinen</t>
  </si>
  <si>
    <t>4.</t>
  </si>
  <si>
    <t>SiiPe</t>
  </si>
  <si>
    <t>play off</t>
  </si>
  <si>
    <t>7.</t>
  </si>
  <si>
    <t>jatkosarja ja play off</t>
  </si>
  <si>
    <t>15.4.1982</t>
  </si>
  <si>
    <t>SiiPe  2</t>
  </si>
  <si>
    <t>ykköspesis</t>
  </si>
  <si>
    <t>ENSIMMÄISET</t>
  </si>
  <si>
    <t>Ottelu</t>
  </si>
  <si>
    <t>1.  ottelu</t>
  </si>
  <si>
    <t>Lyöty juoksu</t>
  </si>
  <si>
    <t>Tuotu juoksu</t>
  </si>
  <si>
    <t>Kunnari</t>
  </si>
  <si>
    <t>13.05. 2000  Virkiä - SiiPe  2-1  (3-2, 3-5, 0-0, 2-1)</t>
  </si>
  <si>
    <t xml:space="preserve">  18 v   0 kk 28 pv</t>
  </si>
  <si>
    <t>4.  ottelu</t>
  </si>
  <si>
    <t>28.05. 2000  PeTo - SiiPe  2-1  (2-5, 7-1, 2-1)</t>
  </si>
  <si>
    <t xml:space="preserve">  18 v   1 kk 13 pv</t>
  </si>
  <si>
    <t>suomensarja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</si>
</sst>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/>
    <xf numFmtId="0" fontId="1" fillId="6" borderId="3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6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6" customWidth="1"/>
    <col min="4" max="4" width="8.2851562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36</v>
      </c>
      <c r="C1" s="2"/>
      <c r="D1" s="3"/>
      <c r="E1" s="4" t="s">
        <v>42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86">
        <v>1998</v>
      </c>
      <c r="C4" s="86"/>
      <c r="D4" s="87" t="s">
        <v>43</v>
      </c>
      <c r="E4" s="86"/>
      <c r="F4" s="88" t="s">
        <v>56</v>
      </c>
      <c r="G4" s="89"/>
      <c r="H4" s="90"/>
      <c r="I4" s="86"/>
      <c r="J4" s="86"/>
      <c r="K4" s="86"/>
      <c r="L4" s="86"/>
      <c r="M4" s="86"/>
      <c r="N4" s="91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59">
        <v>1999</v>
      </c>
      <c r="C5" s="59"/>
      <c r="D5" s="60" t="s">
        <v>43</v>
      </c>
      <c r="E5" s="59"/>
      <c r="F5" s="61" t="s">
        <v>44</v>
      </c>
      <c r="G5" s="62"/>
      <c r="H5" s="63"/>
      <c r="I5" s="59"/>
      <c r="J5" s="59"/>
      <c r="K5" s="59"/>
      <c r="L5" s="59"/>
      <c r="M5" s="59"/>
      <c r="N5" s="64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59">
        <v>2000</v>
      </c>
      <c r="C6" s="59"/>
      <c r="D6" s="60" t="s">
        <v>43</v>
      </c>
      <c r="E6" s="59"/>
      <c r="F6" s="61" t="s">
        <v>44</v>
      </c>
      <c r="G6" s="62"/>
      <c r="H6" s="63"/>
      <c r="I6" s="59"/>
      <c r="J6" s="59"/>
      <c r="K6" s="59"/>
      <c r="L6" s="59"/>
      <c r="M6" s="59"/>
      <c r="N6" s="64"/>
      <c r="O6" s="25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27">
        <v>2000</v>
      </c>
      <c r="C7" s="27" t="s">
        <v>37</v>
      </c>
      <c r="D7" s="29" t="s">
        <v>38</v>
      </c>
      <c r="E7" s="58">
        <v>21</v>
      </c>
      <c r="F7" s="27">
        <v>1</v>
      </c>
      <c r="G7" s="27">
        <v>1</v>
      </c>
      <c r="H7" s="27">
        <v>8</v>
      </c>
      <c r="I7" s="27">
        <v>35</v>
      </c>
      <c r="J7" s="27">
        <v>27</v>
      </c>
      <c r="K7" s="27">
        <v>4</v>
      </c>
      <c r="L7" s="27">
        <v>2</v>
      </c>
      <c r="M7" s="27">
        <f>PRODUCT(F7+G7)</f>
        <v>2</v>
      </c>
      <c r="N7" s="30">
        <v>0.45500000000000002</v>
      </c>
      <c r="O7" s="37">
        <f>PRODUCT(I7/N7)</f>
        <v>76.92307692307692</v>
      </c>
      <c r="P7" s="27">
        <v>6</v>
      </c>
      <c r="Q7" s="27">
        <v>0</v>
      </c>
      <c r="R7" s="27">
        <v>0</v>
      </c>
      <c r="S7" s="27">
        <v>2</v>
      </c>
      <c r="T7" s="27">
        <v>9</v>
      </c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 t="s">
        <v>39</v>
      </c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7">
        <v>2001</v>
      </c>
      <c r="C8" s="27" t="s">
        <v>40</v>
      </c>
      <c r="D8" s="29" t="s">
        <v>38</v>
      </c>
      <c r="E8" s="58">
        <v>23</v>
      </c>
      <c r="F8" s="27">
        <v>2</v>
      </c>
      <c r="G8" s="27">
        <v>2</v>
      </c>
      <c r="H8" s="27">
        <v>9</v>
      </c>
      <c r="I8" s="27">
        <v>45</v>
      </c>
      <c r="J8" s="27">
        <v>31</v>
      </c>
      <c r="K8" s="27">
        <v>7</v>
      </c>
      <c r="L8" s="27">
        <v>3</v>
      </c>
      <c r="M8" s="27">
        <f>PRODUCT(F8+G8)</f>
        <v>4</v>
      </c>
      <c r="N8" s="30">
        <v>0.47899999999999998</v>
      </c>
      <c r="O8" s="37">
        <f>PRODUCT(I8/N8)</f>
        <v>93.94572025052193</v>
      </c>
      <c r="P8" s="27">
        <v>3</v>
      </c>
      <c r="Q8" s="27">
        <v>0</v>
      </c>
      <c r="R8" s="27">
        <v>0</v>
      </c>
      <c r="S8" s="27">
        <v>0</v>
      </c>
      <c r="T8" s="27">
        <v>7</v>
      </c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 t="s">
        <v>39</v>
      </c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59">
        <v>2002</v>
      </c>
      <c r="C9" s="59"/>
      <c r="D9" s="60" t="s">
        <v>43</v>
      </c>
      <c r="E9" s="59"/>
      <c r="F9" s="61" t="s">
        <v>44</v>
      </c>
      <c r="G9" s="62"/>
      <c r="H9" s="63"/>
      <c r="I9" s="59"/>
      <c r="J9" s="59"/>
      <c r="K9" s="59"/>
      <c r="L9" s="59"/>
      <c r="M9" s="59"/>
      <c r="N9" s="64"/>
      <c r="O9" s="37"/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59">
        <v>2003</v>
      </c>
      <c r="C10" s="59"/>
      <c r="D10" s="60" t="s">
        <v>43</v>
      </c>
      <c r="E10" s="59"/>
      <c r="F10" s="61" t="s">
        <v>44</v>
      </c>
      <c r="G10" s="62"/>
      <c r="H10" s="63"/>
      <c r="I10" s="59"/>
      <c r="J10" s="59"/>
      <c r="K10" s="59"/>
      <c r="L10" s="59"/>
      <c r="M10" s="59"/>
      <c r="N10" s="64"/>
      <c r="O10" s="37"/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14"/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27">
        <v>2004</v>
      </c>
      <c r="C11" s="27" t="s">
        <v>37</v>
      </c>
      <c r="D11" s="29" t="s">
        <v>38</v>
      </c>
      <c r="E11" s="58">
        <v>19</v>
      </c>
      <c r="F11" s="27">
        <v>1</v>
      </c>
      <c r="G11" s="27">
        <v>1</v>
      </c>
      <c r="H11" s="27">
        <v>11</v>
      </c>
      <c r="I11" s="27">
        <v>44</v>
      </c>
      <c r="J11" s="27">
        <v>28</v>
      </c>
      <c r="K11" s="27">
        <v>7</v>
      </c>
      <c r="L11" s="27">
        <v>7</v>
      </c>
      <c r="M11" s="27">
        <f>PRODUCT(F11+G11)</f>
        <v>2</v>
      </c>
      <c r="N11" s="30">
        <v>0.49399999999999999</v>
      </c>
      <c r="O11" s="37">
        <f>PRODUCT(I11/N11)</f>
        <v>89.068825910931182</v>
      </c>
      <c r="P11" s="27">
        <v>11</v>
      </c>
      <c r="Q11" s="27">
        <v>0</v>
      </c>
      <c r="R11" s="27">
        <v>0</v>
      </c>
      <c r="S11" s="27">
        <v>8</v>
      </c>
      <c r="T11" s="27">
        <v>16</v>
      </c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/>
      <c r="AF11" s="14" t="s">
        <v>41</v>
      </c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17" t="s">
        <v>9</v>
      </c>
      <c r="C12" s="18"/>
      <c r="D12" s="16"/>
      <c r="E12" s="19">
        <f t="shared" ref="E12:M12" si="0">SUM(E7:E11)</f>
        <v>63</v>
      </c>
      <c r="F12" s="19">
        <f t="shared" si="0"/>
        <v>4</v>
      </c>
      <c r="G12" s="19">
        <f t="shared" si="0"/>
        <v>4</v>
      </c>
      <c r="H12" s="19">
        <f t="shared" si="0"/>
        <v>28</v>
      </c>
      <c r="I12" s="19">
        <f t="shared" si="0"/>
        <v>124</v>
      </c>
      <c r="J12" s="19">
        <f t="shared" si="0"/>
        <v>86</v>
      </c>
      <c r="K12" s="19">
        <f t="shared" si="0"/>
        <v>18</v>
      </c>
      <c r="L12" s="19">
        <f t="shared" si="0"/>
        <v>12</v>
      </c>
      <c r="M12" s="19">
        <f t="shared" si="0"/>
        <v>8</v>
      </c>
      <c r="N12" s="31">
        <f>PRODUCT(I12/O12)</f>
        <v>0.47703752357416912</v>
      </c>
      <c r="O12" s="32">
        <f t="shared" ref="O12:AE12" si="1">SUM(O7:O11)</f>
        <v>259.93762308453006</v>
      </c>
      <c r="P12" s="19">
        <f t="shared" si="1"/>
        <v>20</v>
      </c>
      <c r="Q12" s="19">
        <f t="shared" si="1"/>
        <v>0</v>
      </c>
      <c r="R12" s="19">
        <f t="shared" si="1"/>
        <v>0</v>
      </c>
      <c r="S12" s="19">
        <f t="shared" si="1"/>
        <v>10</v>
      </c>
      <c r="T12" s="19">
        <f t="shared" si="1"/>
        <v>32</v>
      </c>
      <c r="U12" s="19">
        <f t="shared" si="1"/>
        <v>0</v>
      </c>
      <c r="V12" s="19">
        <f t="shared" si="1"/>
        <v>0</v>
      </c>
      <c r="W12" s="19">
        <f t="shared" si="1"/>
        <v>0</v>
      </c>
      <c r="X12" s="19">
        <f t="shared" si="1"/>
        <v>0</v>
      </c>
      <c r="Y12" s="19">
        <f t="shared" si="1"/>
        <v>0</v>
      </c>
      <c r="Z12" s="19">
        <f t="shared" si="1"/>
        <v>0</v>
      </c>
      <c r="AA12" s="19">
        <f t="shared" si="1"/>
        <v>0</v>
      </c>
      <c r="AB12" s="19">
        <f t="shared" si="1"/>
        <v>0</v>
      </c>
      <c r="AC12" s="19">
        <f t="shared" si="1"/>
        <v>0</v>
      </c>
      <c r="AD12" s="19">
        <f t="shared" si="1"/>
        <v>0</v>
      </c>
      <c r="AE12" s="19">
        <f t="shared" si="1"/>
        <v>0</v>
      </c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29" t="s">
        <v>2</v>
      </c>
      <c r="C13" s="33"/>
      <c r="D13" s="34">
        <f>SUM(F12:H12)+((I12-F12-G12)/3)+(E12/3)+(Z12*25)+(AA12*25)+(AB12*10)+(AC12*25)+(AD12*20)+(AE12*15)</f>
        <v>95.666666666666657</v>
      </c>
      <c r="E13" s="1"/>
      <c r="F13" s="1"/>
      <c r="G13" s="1"/>
      <c r="H13" s="1"/>
      <c r="I13" s="1"/>
      <c r="J13" s="1"/>
      <c r="K13" s="1"/>
      <c r="L13" s="1"/>
      <c r="M13" s="1"/>
      <c r="N13" s="35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36"/>
      <c r="AE13" s="1"/>
      <c r="AF13" s="1"/>
      <c r="AG13" s="24"/>
      <c r="AH13" s="9"/>
      <c r="AI13" s="9"/>
      <c r="AJ13" s="9"/>
      <c r="AK13" s="9"/>
      <c r="AL13" s="9"/>
    </row>
    <row r="14" spans="1:38" s="10" customFormat="1" ht="15" customHeight="1" x14ac:dyDescent="0.25">
      <c r="A14" s="1"/>
      <c r="B14" s="1"/>
      <c r="C14" s="1"/>
      <c r="D14" s="25"/>
      <c r="E14" s="1"/>
      <c r="F14" s="1"/>
      <c r="G14" s="1"/>
      <c r="H14" s="1"/>
      <c r="I14" s="1"/>
      <c r="J14" s="1"/>
      <c r="K14" s="1"/>
      <c r="L14" s="1"/>
      <c r="M14" s="1"/>
      <c r="N14" s="35"/>
      <c r="O14" s="37"/>
      <c r="P14" s="1"/>
      <c r="Q14" s="38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39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23" t="s">
        <v>16</v>
      </c>
      <c r="C15" s="40"/>
      <c r="D15" s="40"/>
      <c r="E15" s="19" t="s">
        <v>4</v>
      </c>
      <c r="F15" s="19" t="s">
        <v>13</v>
      </c>
      <c r="G15" s="16" t="s">
        <v>14</v>
      </c>
      <c r="H15" s="19" t="s">
        <v>15</v>
      </c>
      <c r="I15" s="19" t="s">
        <v>3</v>
      </c>
      <c r="J15" s="1"/>
      <c r="K15" s="19" t="s">
        <v>25</v>
      </c>
      <c r="L15" s="19" t="s">
        <v>26</v>
      </c>
      <c r="M15" s="19" t="s">
        <v>27</v>
      </c>
      <c r="N15" s="31" t="s">
        <v>33</v>
      </c>
      <c r="O15" s="25"/>
      <c r="P15" s="41" t="s">
        <v>45</v>
      </c>
      <c r="Q15" s="13"/>
      <c r="R15" s="13"/>
      <c r="S15" s="13"/>
      <c r="T15" s="65"/>
      <c r="U15" s="65"/>
      <c r="V15" s="65"/>
      <c r="W15" s="65"/>
      <c r="X15" s="65"/>
      <c r="Y15" s="13"/>
      <c r="Z15" s="13"/>
      <c r="AA15" s="13"/>
      <c r="AB15" s="12"/>
      <c r="AC15" s="13"/>
      <c r="AD15" s="13"/>
      <c r="AE15" s="13"/>
      <c r="AF15" s="66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1" t="s">
        <v>17</v>
      </c>
      <c r="C16" s="13"/>
      <c r="D16" s="42"/>
      <c r="E16" s="27">
        <f>PRODUCT(E12)</f>
        <v>63</v>
      </c>
      <c r="F16" s="27">
        <f>PRODUCT(F12)</f>
        <v>4</v>
      </c>
      <c r="G16" s="27">
        <f>PRODUCT(G12)</f>
        <v>4</v>
      </c>
      <c r="H16" s="27">
        <f>PRODUCT(H12)</f>
        <v>28</v>
      </c>
      <c r="I16" s="27">
        <f>PRODUCT(I12)</f>
        <v>124</v>
      </c>
      <c r="J16" s="1"/>
      <c r="K16" s="43">
        <f>PRODUCT((F16+G16)/E16)</f>
        <v>0.12698412698412698</v>
      </c>
      <c r="L16" s="43">
        <f>PRODUCT(H16/E16)</f>
        <v>0.44444444444444442</v>
      </c>
      <c r="M16" s="43">
        <f>PRODUCT(I16/E16)</f>
        <v>1.9682539682539681</v>
      </c>
      <c r="N16" s="30">
        <f>PRODUCT(N12)</f>
        <v>0.47703752357416912</v>
      </c>
      <c r="O16" s="25">
        <f>PRODUCT(O12)</f>
        <v>259.93762308453006</v>
      </c>
      <c r="P16" s="67" t="s">
        <v>46</v>
      </c>
      <c r="Q16" s="68"/>
      <c r="R16" s="68"/>
      <c r="S16" s="69" t="s">
        <v>51</v>
      </c>
      <c r="T16" s="69"/>
      <c r="U16" s="69"/>
      <c r="V16" s="69"/>
      <c r="W16" s="69"/>
      <c r="X16" s="69"/>
      <c r="Y16" s="69"/>
      <c r="Z16" s="69"/>
      <c r="AA16" s="69"/>
      <c r="AB16" s="70"/>
      <c r="AC16" s="69"/>
      <c r="AD16" s="71" t="s">
        <v>47</v>
      </c>
      <c r="AE16" s="71"/>
      <c r="AF16" s="72" t="s">
        <v>52</v>
      </c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44" t="s">
        <v>18</v>
      </c>
      <c r="C17" s="45"/>
      <c r="D17" s="46"/>
      <c r="E17" s="27">
        <f>PRODUCT(P12)</f>
        <v>20</v>
      </c>
      <c r="F17" s="27">
        <f>PRODUCT(Q12)</f>
        <v>0</v>
      </c>
      <c r="G17" s="27">
        <f>PRODUCT(R12)</f>
        <v>0</v>
      </c>
      <c r="H17" s="27">
        <f>PRODUCT(S12)</f>
        <v>10</v>
      </c>
      <c r="I17" s="27">
        <f>PRODUCT(T12)</f>
        <v>32</v>
      </c>
      <c r="J17" s="1"/>
      <c r="K17" s="43">
        <f>PRODUCT((F17+G17)/E17)</f>
        <v>0</v>
      </c>
      <c r="L17" s="43">
        <f>PRODUCT(H17/E17)</f>
        <v>0.5</v>
      </c>
      <c r="M17" s="43">
        <f>PRODUCT(I17/E17)</f>
        <v>1.6</v>
      </c>
      <c r="N17" s="30">
        <f>PRODUCT(I17/O17)</f>
        <v>0.32989690721649484</v>
      </c>
      <c r="O17" s="25">
        <v>97</v>
      </c>
      <c r="P17" s="73" t="s">
        <v>48</v>
      </c>
      <c r="Q17" s="74"/>
      <c r="R17" s="74"/>
      <c r="S17" s="75" t="s">
        <v>54</v>
      </c>
      <c r="T17" s="75"/>
      <c r="U17" s="75"/>
      <c r="V17" s="75"/>
      <c r="W17" s="75"/>
      <c r="X17" s="75"/>
      <c r="Y17" s="75"/>
      <c r="Z17" s="75"/>
      <c r="AA17" s="75"/>
      <c r="AB17" s="76"/>
      <c r="AC17" s="75"/>
      <c r="AD17" s="77" t="s">
        <v>53</v>
      </c>
      <c r="AE17" s="77"/>
      <c r="AF17" s="78" t="s">
        <v>55</v>
      </c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47" t="s">
        <v>19</v>
      </c>
      <c r="C18" s="48"/>
      <c r="D18" s="49"/>
      <c r="E18" s="28"/>
      <c r="F18" s="28"/>
      <c r="G18" s="28"/>
      <c r="H18" s="28"/>
      <c r="I18" s="28"/>
      <c r="J18" s="1"/>
      <c r="K18" s="50"/>
      <c r="L18" s="50"/>
      <c r="M18" s="50"/>
      <c r="N18" s="51"/>
      <c r="O18" s="25"/>
      <c r="P18" s="73" t="s">
        <v>49</v>
      </c>
      <c r="Q18" s="74"/>
      <c r="R18" s="74"/>
      <c r="S18" s="75" t="s">
        <v>54</v>
      </c>
      <c r="T18" s="75"/>
      <c r="U18" s="75"/>
      <c r="V18" s="75"/>
      <c r="W18" s="75"/>
      <c r="X18" s="75"/>
      <c r="Y18" s="75"/>
      <c r="Z18" s="75"/>
      <c r="AA18" s="75"/>
      <c r="AB18" s="76"/>
      <c r="AC18" s="75"/>
      <c r="AD18" s="77" t="s">
        <v>53</v>
      </c>
      <c r="AE18" s="77"/>
      <c r="AF18" s="78" t="s">
        <v>55</v>
      </c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52" t="s">
        <v>20</v>
      </c>
      <c r="C19" s="53"/>
      <c r="D19" s="54"/>
      <c r="E19" s="19">
        <f>SUM(E16:E18)</f>
        <v>83</v>
      </c>
      <c r="F19" s="19">
        <f>SUM(F16:F18)</f>
        <v>4</v>
      </c>
      <c r="G19" s="19">
        <f>SUM(G16:G18)</f>
        <v>4</v>
      </c>
      <c r="H19" s="19">
        <f>SUM(H16:H18)</f>
        <v>38</v>
      </c>
      <c r="I19" s="19">
        <f>SUM(I16:I18)</f>
        <v>156</v>
      </c>
      <c r="J19" s="1"/>
      <c r="K19" s="55">
        <f>PRODUCT((F19+G19)/E19)</f>
        <v>9.6385542168674704E-2</v>
      </c>
      <c r="L19" s="55">
        <f>PRODUCT(H19/E19)</f>
        <v>0.45783132530120479</v>
      </c>
      <c r="M19" s="55">
        <f>PRODUCT(I19/E19)</f>
        <v>1.8795180722891567</v>
      </c>
      <c r="N19" s="31">
        <f>PRODUCT(I19/O19)</f>
        <v>0.43705115378956855</v>
      </c>
      <c r="O19" s="25">
        <f>SUM(O16:O18)</f>
        <v>356.93762308453006</v>
      </c>
      <c r="P19" s="79" t="s">
        <v>50</v>
      </c>
      <c r="Q19" s="80"/>
      <c r="R19" s="80"/>
      <c r="S19" s="81" t="s">
        <v>54</v>
      </c>
      <c r="T19" s="81"/>
      <c r="U19" s="81"/>
      <c r="V19" s="81"/>
      <c r="W19" s="81"/>
      <c r="X19" s="81"/>
      <c r="Y19" s="81"/>
      <c r="Z19" s="81"/>
      <c r="AA19" s="81"/>
      <c r="AB19" s="82"/>
      <c r="AC19" s="81"/>
      <c r="AD19" s="83" t="s">
        <v>53</v>
      </c>
      <c r="AE19" s="83"/>
      <c r="AF19" s="84" t="s">
        <v>55</v>
      </c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36"/>
      <c r="C20" s="36"/>
      <c r="D20" s="36"/>
      <c r="E20" s="36"/>
      <c r="F20" s="36"/>
      <c r="G20" s="36"/>
      <c r="H20" s="36"/>
      <c r="I20" s="36"/>
      <c r="J20" s="1"/>
      <c r="K20" s="36"/>
      <c r="L20" s="36"/>
      <c r="M20" s="36"/>
      <c r="N20" s="35"/>
      <c r="O20" s="25"/>
      <c r="P20" s="1"/>
      <c r="Q20" s="38"/>
      <c r="R20" s="1"/>
      <c r="S20" s="1"/>
      <c r="T20" s="25"/>
      <c r="U20" s="25"/>
      <c r="V20" s="85"/>
      <c r="W20" s="1"/>
      <c r="X20" s="1"/>
      <c r="Y20" s="1"/>
      <c r="Z20" s="1"/>
      <c r="AA20" s="1"/>
      <c r="AB20" s="25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 t="s">
        <v>34</v>
      </c>
      <c r="C21" s="1"/>
      <c r="D21" s="1" t="s">
        <v>35</v>
      </c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38"/>
      <c r="R21" s="1"/>
      <c r="S21" s="1"/>
      <c r="T21" s="25"/>
      <c r="U21" s="25"/>
      <c r="V21" s="85"/>
      <c r="W21" s="1"/>
      <c r="X21" s="1"/>
      <c r="Y21" s="1"/>
      <c r="Z21" s="1"/>
      <c r="AA21" s="1"/>
      <c r="AB21" s="25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38"/>
      <c r="R22" s="25"/>
      <c r="S22" s="1"/>
      <c r="T22" s="25"/>
      <c r="U22" s="25"/>
      <c r="V22" s="85"/>
      <c r="W22" s="1"/>
      <c r="X22" s="1"/>
      <c r="Y22" s="1"/>
      <c r="Z22" s="1"/>
      <c r="AA22" s="1"/>
      <c r="AB22" s="25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38"/>
      <c r="R23" s="25"/>
      <c r="S23" s="1"/>
      <c r="T23" s="25"/>
      <c r="U23" s="25"/>
      <c r="V23" s="85"/>
      <c r="W23" s="1"/>
      <c r="X23" s="1"/>
      <c r="Y23" s="1"/>
      <c r="Z23" s="1"/>
      <c r="AA23" s="1"/>
      <c r="AB23" s="25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38"/>
      <c r="R24" s="25"/>
      <c r="S24" s="1"/>
      <c r="T24" s="25"/>
      <c r="U24" s="25"/>
      <c r="V24" s="85"/>
      <c r="W24" s="1"/>
      <c r="X24" s="1"/>
      <c r="Y24" s="1"/>
      <c r="Z24" s="1"/>
      <c r="AA24" s="1"/>
      <c r="AB24" s="25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38"/>
      <c r="R25" s="25"/>
      <c r="S25" s="1"/>
      <c r="T25" s="25"/>
      <c r="U25" s="25"/>
      <c r="V25" s="85"/>
      <c r="W25" s="1"/>
      <c r="X25" s="1"/>
      <c r="Y25" s="1"/>
      <c r="Z25" s="1"/>
      <c r="AA25" s="1"/>
      <c r="AB25" s="25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38"/>
      <c r="R26" s="25"/>
      <c r="S26" s="1"/>
      <c r="T26" s="25"/>
      <c r="U26" s="25"/>
      <c r="V26" s="85"/>
      <c r="W26" s="1"/>
      <c r="X26" s="1"/>
      <c r="Y26" s="1"/>
      <c r="Z26" s="1"/>
      <c r="AA26" s="1"/>
      <c r="AB26" s="25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38"/>
      <c r="R27" s="25"/>
      <c r="S27" s="1"/>
      <c r="T27" s="25"/>
      <c r="U27" s="25"/>
      <c r="V27" s="85"/>
      <c r="W27" s="1"/>
      <c r="X27" s="1"/>
      <c r="Y27" s="1"/>
      <c r="Z27" s="1"/>
      <c r="AA27" s="1"/>
      <c r="AB27" s="25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38"/>
      <c r="R28" s="25"/>
      <c r="S28" s="1"/>
      <c r="T28" s="25"/>
      <c r="U28" s="25"/>
      <c r="V28" s="85"/>
      <c r="W28" s="1"/>
      <c r="X28" s="1"/>
      <c r="Y28" s="1"/>
      <c r="Z28" s="1"/>
      <c r="AA28" s="1"/>
      <c r="AB28" s="25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38"/>
      <c r="R29" s="25"/>
      <c r="S29" s="25"/>
      <c r="T29" s="25"/>
      <c r="U29" s="25"/>
      <c r="V29" s="25"/>
      <c r="W29" s="1"/>
      <c r="X29" s="1"/>
      <c r="Y29" s="1"/>
      <c r="Z29" s="1"/>
      <c r="AA29" s="1"/>
      <c r="AB29" s="25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38"/>
      <c r="R30" s="1"/>
      <c r="S30" s="1"/>
      <c r="T30" s="25"/>
      <c r="U30" s="25"/>
      <c r="V30" s="85"/>
      <c r="W30" s="1"/>
      <c r="X30" s="1"/>
      <c r="Y30" s="1"/>
      <c r="Z30" s="1"/>
      <c r="AA30" s="1"/>
      <c r="AB30" s="25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8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8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8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8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8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8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8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8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8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8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8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8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8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8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24"/>
      <c r="AH149" s="9"/>
      <c r="AI149" s="9"/>
      <c r="AJ149" s="9"/>
      <c r="AK149" s="9"/>
      <c r="AL149" s="9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8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24"/>
      <c r="AH150" s="9"/>
      <c r="AI150" s="9"/>
      <c r="AJ150" s="9"/>
      <c r="AK150" s="9"/>
      <c r="AL150" s="9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8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24"/>
      <c r="AH151" s="9"/>
      <c r="AI151" s="9"/>
      <c r="AJ151" s="9"/>
      <c r="AK151" s="9"/>
      <c r="AL151" s="9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8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24"/>
      <c r="AH152" s="9"/>
      <c r="AI152" s="9"/>
      <c r="AJ152" s="9"/>
      <c r="AK152" s="9"/>
      <c r="AL152" s="9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8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24"/>
      <c r="AH153" s="9"/>
      <c r="AI153" s="9"/>
      <c r="AJ153" s="9"/>
      <c r="AK153" s="9"/>
      <c r="AL153" s="9"/>
    </row>
    <row r="154" spans="1:38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8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24"/>
      <c r="AH154" s="9"/>
      <c r="AI154" s="9"/>
      <c r="AJ154" s="9"/>
      <c r="AK154" s="9"/>
      <c r="AL154" s="9"/>
    </row>
    <row r="155" spans="1:38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8"/>
      <c r="O155" s="2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9"/>
      <c r="AG155" s="24"/>
      <c r="AH155" s="9"/>
      <c r="AI155" s="9"/>
      <c r="AJ155" s="9"/>
      <c r="AK155" s="9"/>
      <c r="AL155" s="9"/>
    </row>
    <row r="156" spans="1:38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8"/>
      <c r="O156" s="2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39"/>
      <c r="AG156" s="24"/>
      <c r="AH156" s="9"/>
      <c r="AI156" s="9"/>
      <c r="AJ156" s="9"/>
      <c r="AK156" s="9"/>
      <c r="AL156" s="9"/>
    </row>
    <row r="157" spans="1:38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8"/>
      <c r="O157" s="2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39"/>
      <c r="AG157" s="24"/>
      <c r="AH157" s="9"/>
      <c r="AI157" s="9"/>
      <c r="AJ157" s="9"/>
      <c r="AK157" s="9"/>
      <c r="AL157" s="9"/>
    </row>
    <row r="158" spans="1:38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8"/>
      <c r="O158" s="2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39"/>
      <c r="AG158" s="24"/>
      <c r="AH158" s="9"/>
      <c r="AI158" s="9"/>
      <c r="AJ158" s="9"/>
      <c r="AK158" s="9"/>
      <c r="AL158" s="9"/>
    </row>
    <row r="159" spans="1:38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8"/>
      <c r="O159" s="2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9"/>
      <c r="AG159" s="24"/>
      <c r="AH159" s="9"/>
      <c r="AI159" s="9"/>
      <c r="AJ159" s="9"/>
      <c r="AK159" s="9"/>
      <c r="AL159" s="9"/>
    </row>
    <row r="160" spans="1:38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8"/>
      <c r="O160" s="2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39"/>
      <c r="AG160" s="24"/>
      <c r="AH160" s="9"/>
      <c r="AI160" s="9"/>
      <c r="AJ160" s="9"/>
      <c r="AK160" s="9"/>
      <c r="AL160" s="9"/>
    </row>
    <row r="161" spans="1:38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8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39"/>
      <c r="AG161" s="24"/>
      <c r="AH161" s="9"/>
      <c r="AI161" s="9"/>
      <c r="AJ161" s="9"/>
      <c r="AK161" s="9"/>
      <c r="AL161" s="9"/>
    </row>
    <row r="162" spans="1:38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8"/>
      <c r="O162" s="2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9"/>
      <c r="AG162" s="24"/>
      <c r="AH162" s="9"/>
      <c r="AI162" s="9"/>
      <c r="AJ162" s="9"/>
      <c r="AK162" s="9"/>
      <c r="AL162" s="9"/>
    </row>
    <row r="163" spans="1:38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8"/>
      <c r="O163" s="2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9"/>
      <c r="AG163" s="24"/>
      <c r="AH163" s="9"/>
      <c r="AI163" s="9"/>
      <c r="AJ163" s="9"/>
      <c r="AK163" s="9"/>
      <c r="AL163" s="9"/>
    </row>
    <row r="164" spans="1:38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8"/>
      <c r="O164" s="2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39"/>
      <c r="AG164" s="24"/>
      <c r="AH164" s="9"/>
      <c r="AI164" s="9"/>
      <c r="AJ164" s="9"/>
      <c r="AK164" s="9"/>
      <c r="AL164" s="9"/>
    </row>
    <row r="165" spans="1:38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8"/>
      <c r="O165" s="2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39"/>
      <c r="AG165" s="24"/>
      <c r="AH165" s="9"/>
      <c r="AI165" s="9"/>
      <c r="AJ165" s="9"/>
      <c r="AK165" s="9"/>
      <c r="AL165" s="9"/>
    </row>
    <row r="166" spans="1:38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8"/>
      <c r="O166" s="2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39"/>
      <c r="AG166" s="24"/>
      <c r="AH166" s="9"/>
      <c r="AI166" s="9"/>
      <c r="AJ166" s="9"/>
      <c r="AK166" s="9"/>
      <c r="AL166" s="9"/>
    </row>
    <row r="167" spans="1:38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8"/>
      <c r="O167" s="2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39"/>
      <c r="AG167" s="24"/>
      <c r="AH167" s="9"/>
      <c r="AI167" s="9"/>
      <c r="AJ167" s="9"/>
      <c r="AK167" s="9"/>
      <c r="AL167" s="9"/>
    </row>
    <row r="168" spans="1:38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8"/>
      <c r="O168" s="2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39"/>
      <c r="AG168" s="24"/>
      <c r="AH168" s="9"/>
      <c r="AI168" s="9"/>
      <c r="AJ168" s="9"/>
      <c r="AK168" s="9"/>
      <c r="AL168" s="9"/>
    </row>
    <row r="169" spans="1:38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8"/>
      <c r="O169" s="2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39"/>
      <c r="AG169" s="24"/>
      <c r="AH169" s="9"/>
      <c r="AI169" s="9"/>
      <c r="AJ169" s="9"/>
      <c r="AK169" s="9"/>
      <c r="AL169" s="9"/>
    </row>
    <row r="170" spans="1:3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8"/>
      <c r="O170" s="2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39"/>
      <c r="AG170" s="24"/>
      <c r="AH170" s="9"/>
      <c r="AI170" s="9"/>
      <c r="AJ170" s="9"/>
      <c r="AK170" s="9"/>
      <c r="AL170" s="9"/>
    </row>
    <row r="171" spans="1:38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8"/>
      <c r="O171" s="2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39"/>
      <c r="AG171" s="24"/>
      <c r="AH171" s="9"/>
      <c r="AI171" s="9"/>
      <c r="AJ171" s="9"/>
      <c r="AK171" s="9"/>
      <c r="AL171" s="9"/>
    </row>
    <row r="172" spans="1:38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8"/>
      <c r="O172" s="2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39"/>
      <c r="AG172" s="24"/>
      <c r="AH172" s="9"/>
      <c r="AI172" s="9"/>
      <c r="AJ172" s="9"/>
      <c r="AK172" s="9"/>
      <c r="AL172" s="9"/>
    </row>
    <row r="173" spans="1:38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8"/>
      <c r="O173" s="2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39"/>
      <c r="AG173" s="24"/>
      <c r="AH173" s="9"/>
      <c r="AI173" s="9"/>
      <c r="AJ173" s="9"/>
      <c r="AK173" s="9"/>
      <c r="AL173" s="9"/>
    </row>
    <row r="174" spans="1:38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8"/>
      <c r="O174" s="2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39"/>
      <c r="AG174" s="24"/>
      <c r="AH174" s="9"/>
      <c r="AI174" s="9"/>
      <c r="AJ174" s="9"/>
      <c r="AK174" s="9"/>
      <c r="AL174" s="9"/>
    </row>
    <row r="175" spans="1:38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8"/>
      <c r="O175" s="2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39"/>
      <c r="AG175" s="24"/>
      <c r="AH175" s="9"/>
      <c r="AI175" s="9"/>
      <c r="AJ175" s="9"/>
      <c r="AK175" s="9"/>
      <c r="AL175" s="9"/>
    </row>
    <row r="176" spans="1:38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8"/>
      <c r="O176" s="2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39"/>
      <c r="AG176" s="24"/>
      <c r="AH176" s="9"/>
      <c r="AI176" s="9"/>
      <c r="AJ176" s="9"/>
      <c r="AK176" s="9"/>
      <c r="AL176" s="9"/>
    </row>
    <row r="177" spans="1:38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8"/>
      <c r="O177" s="2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39"/>
      <c r="AG177" s="24"/>
      <c r="AH177" s="9"/>
      <c r="AI177" s="9"/>
      <c r="AJ177" s="9"/>
      <c r="AK177" s="9"/>
      <c r="AL177" s="9"/>
    </row>
    <row r="178" spans="1:38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8"/>
      <c r="O178" s="2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39"/>
      <c r="AG178" s="24"/>
      <c r="AH178" s="9"/>
      <c r="AI178" s="9"/>
      <c r="AJ178" s="9"/>
      <c r="AK178" s="9"/>
      <c r="AL178" s="9"/>
    </row>
    <row r="179" spans="1:38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8"/>
      <c r="O179" s="2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39"/>
      <c r="AG179" s="24"/>
      <c r="AH179" s="9"/>
      <c r="AI179" s="9"/>
      <c r="AJ179" s="9"/>
      <c r="AK179" s="9"/>
      <c r="AL179" s="9"/>
    </row>
    <row r="180" spans="1:38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8"/>
      <c r="O180" s="2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39"/>
      <c r="AG180" s="24"/>
      <c r="AH180" s="9"/>
      <c r="AI180" s="9"/>
      <c r="AJ180" s="9"/>
      <c r="AK180" s="9"/>
      <c r="AL180" s="9"/>
    </row>
    <row r="181" spans="1:38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8"/>
      <c r="O181" s="2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39"/>
      <c r="AG181" s="24"/>
      <c r="AH181" s="9"/>
      <c r="AI181" s="9"/>
      <c r="AJ181" s="9"/>
      <c r="AK181" s="9"/>
      <c r="AL181" s="9"/>
    </row>
    <row r="182" spans="1:38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8"/>
      <c r="O182" s="2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39"/>
      <c r="AG182" s="24"/>
      <c r="AH182" s="9"/>
      <c r="AI182" s="9"/>
      <c r="AJ182" s="9"/>
      <c r="AK182" s="9"/>
      <c r="AL182" s="9"/>
    </row>
    <row r="183" spans="1:38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8"/>
      <c r="O183" s="2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39"/>
      <c r="AG183" s="24"/>
      <c r="AH183" s="9"/>
      <c r="AI183" s="9"/>
      <c r="AJ183" s="9"/>
      <c r="AK183" s="9"/>
      <c r="AL183" s="9"/>
    </row>
    <row r="184" spans="1:38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8"/>
      <c r="O184" s="2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39"/>
      <c r="AG184" s="24"/>
      <c r="AH184" s="9"/>
      <c r="AI184" s="9"/>
      <c r="AJ184" s="9"/>
      <c r="AK184" s="9"/>
      <c r="AL184" s="9"/>
    </row>
    <row r="185" spans="1:38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8"/>
      <c r="O185" s="2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39"/>
      <c r="AG185" s="24"/>
      <c r="AH185" s="9"/>
      <c r="AI185" s="9"/>
      <c r="AJ185" s="9"/>
      <c r="AK185" s="9"/>
      <c r="AL185" s="9"/>
    </row>
    <row r="186" spans="1:38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8"/>
      <c r="O186" s="2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39"/>
      <c r="AG186" s="24"/>
      <c r="AH186" s="9"/>
      <c r="AI186" s="9"/>
      <c r="AJ186" s="9"/>
      <c r="AK186" s="9"/>
      <c r="AL186" s="9"/>
    </row>
    <row r="187" spans="1:38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8"/>
      <c r="O187" s="2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39"/>
      <c r="AG187" s="24"/>
      <c r="AH187" s="9"/>
      <c r="AI187" s="9"/>
      <c r="AJ187" s="9"/>
      <c r="AK187" s="9"/>
      <c r="AL187" s="9"/>
    </row>
    <row r="188" spans="1:38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8"/>
      <c r="O188" s="2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39"/>
      <c r="AG188" s="24"/>
      <c r="AH188" s="9"/>
      <c r="AI188" s="9"/>
      <c r="AJ188" s="9"/>
      <c r="AK188" s="9"/>
      <c r="AL188" s="9"/>
    </row>
    <row r="189" spans="1:38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8"/>
      <c r="O189" s="2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39"/>
      <c r="AG189" s="24"/>
      <c r="AH189" s="9"/>
      <c r="AI189" s="9"/>
      <c r="AJ189" s="9"/>
      <c r="AK189" s="9"/>
      <c r="AL189" s="9"/>
    </row>
    <row r="190" spans="1:38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8"/>
      <c r="O190" s="2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39"/>
      <c r="AG190" s="24"/>
      <c r="AH190" s="9"/>
      <c r="AI190" s="9"/>
      <c r="AJ190" s="9"/>
      <c r="AK190" s="9"/>
      <c r="AL190" s="9"/>
    </row>
    <row r="191" spans="1:38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8"/>
      <c r="O191" s="2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39"/>
      <c r="AG191" s="24"/>
      <c r="AH191" s="9"/>
      <c r="AI191" s="9"/>
      <c r="AJ191" s="9"/>
      <c r="AK191" s="9"/>
      <c r="AL191" s="9"/>
    </row>
    <row r="192" spans="1:38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8"/>
      <c r="O192" s="2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39"/>
      <c r="AG192" s="24"/>
      <c r="AH192" s="9"/>
      <c r="AI192" s="9"/>
      <c r="AJ192" s="9"/>
      <c r="AK192" s="9"/>
      <c r="AL192" s="9"/>
    </row>
    <row r="193" spans="1:38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8"/>
      <c r="O193" s="2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39"/>
      <c r="AG193" s="24"/>
      <c r="AH193" s="9"/>
      <c r="AI193" s="9"/>
      <c r="AJ193" s="9"/>
      <c r="AK193" s="9"/>
      <c r="AL193" s="9"/>
    </row>
    <row r="194" spans="1:38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8"/>
      <c r="O194" s="2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39"/>
      <c r="AG194" s="24"/>
      <c r="AH194" s="9"/>
      <c r="AI194" s="9"/>
      <c r="AJ194" s="9"/>
      <c r="AK194" s="9"/>
      <c r="AL194" s="9"/>
    </row>
    <row r="195" spans="1:38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8"/>
      <c r="O195" s="2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39"/>
      <c r="AG195" s="24"/>
      <c r="AH195" s="9"/>
      <c r="AI195" s="9"/>
      <c r="AJ195" s="9"/>
      <c r="AK195" s="9"/>
      <c r="AL195" s="9"/>
    </row>
    <row r="196" spans="1:38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8"/>
      <c r="O196" s="2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39"/>
      <c r="AG196" s="24"/>
      <c r="AH196" s="9"/>
      <c r="AI196" s="9"/>
      <c r="AJ196" s="9"/>
      <c r="AK196" s="9"/>
      <c r="AL196" s="9"/>
    </row>
    <row r="197" spans="1:38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8"/>
      <c r="O197" s="2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39"/>
      <c r="AG197" s="24"/>
      <c r="AH197" s="9"/>
      <c r="AI197" s="9"/>
      <c r="AJ197" s="9"/>
      <c r="AK197" s="9"/>
      <c r="AL197" s="9"/>
    </row>
    <row r="198" spans="1:38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8"/>
      <c r="O198" s="2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39"/>
      <c r="AG198" s="24"/>
      <c r="AH198" s="9"/>
      <c r="AI198" s="9"/>
      <c r="AJ198" s="9"/>
      <c r="AK198" s="9"/>
      <c r="AL198" s="9"/>
    </row>
    <row r="199" spans="1:38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8"/>
      <c r="O199" s="2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39"/>
      <c r="AG199" s="24"/>
      <c r="AH199" s="9"/>
      <c r="AI199" s="9"/>
      <c r="AJ199" s="9"/>
      <c r="AK199" s="9"/>
      <c r="AL199" s="9"/>
    </row>
    <row r="200" spans="1:38" ht="1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8"/>
      <c r="O200" s="25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39"/>
      <c r="AG200" s="24"/>
      <c r="AH200" s="9"/>
      <c r="AI200" s="9"/>
      <c r="AJ200" s="9"/>
      <c r="AK200" s="9"/>
      <c r="AL200" s="9"/>
    </row>
    <row r="201" spans="1:38" ht="1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8"/>
      <c r="O201" s="25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39"/>
      <c r="AG201" s="24"/>
      <c r="AH201" s="9"/>
      <c r="AI201" s="9"/>
      <c r="AJ201" s="9"/>
      <c r="AK201" s="9"/>
      <c r="AL201" s="9"/>
    </row>
    <row r="202" spans="1:38" ht="1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38"/>
      <c r="O202" s="25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39"/>
      <c r="AG202" s="24"/>
      <c r="AH202" s="9"/>
      <c r="AI202" s="9"/>
      <c r="AJ202" s="9"/>
      <c r="AK202" s="9"/>
      <c r="AL202" s="9"/>
    </row>
    <row r="203" spans="1:38" ht="1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38"/>
      <c r="O203" s="25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39"/>
      <c r="AG203" s="24"/>
      <c r="AH203" s="9"/>
      <c r="AI203" s="9"/>
      <c r="AJ203" s="9"/>
      <c r="AK203" s="9"/>
      <c r="AL203" s="9"/>
    </row>
    <row r="204" spans="1:38" ht="1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38"/>
      <c r="O204" s="25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39"/>
      <c r="AG204" s="24"/>
      <c r="AH204" s="9"/>
      <c r="AI204" s="9"/>
      <c r="AJ204" s="9"/>
      <c r="AK204" s="9"/>
      <c r="AL204" s="9"/>
    </row>
    <row r="205" spans="1:38" ht="1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38"/>
      <c r="O205" s="25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39"/>
      <c r="AG205" s="24"/>
      <c r="AH205" s="9"/>
      <c r="AI205" s="9"/>
      <c r="AJ205" s="9"/>
      <c r="AK205" s="9"/>
      <c r="AL205" s="9"/>
    </row>
    <row r="206" spans="1:38" ht="1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38"/>
      <c r="O206" s="25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39"/>
      <c r="AG206" s="24"/>
      <c r="AH206" s="9"/>
      <c r="AI206" s="9"/>
      <c r="AJ206" s="9"/>
      <c r="AK206" s="9"/>
      <c r="AL206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2019-02-02T11:28:31Z</dcterms:modified>
</cp:coreProperties>
</file>