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9" i="1" l="1"/>
  <c r="O15" i="1"/>
  <c r="M15" i="1" l="1"/>
  <c r="O19" i="1"/>
  <c r="O22" i="1" s="1"/>
  <c r="AE15" i="1"/>
  <c r="AD15" i="1"/>
  <c r="AC15" i="1"/>
  <c r="AB15" i="1"/>
  <c r="AA15" i="1"/>
  <c r="Z15" i="1"/>
  <c r="Y15" i="1"/>
  <c r="X15" i="1"/>
  <c r="H21" i="1"/>
  <c r="L21" i="1" s="1"/>
  <c r="W15" i="1"/>
  <c r="G21" i="1"/>
  <c r="V15" i="1"/>
  <c r="F21" i="1"/>
  <c r="U15" i="1"/>
  <c r="E21" i="1"/>
  <c r="T15" i="1"/>
  <c r="S15" i="1"/>
  <c r="H20" i="1" s="1"/>
  <c r="R15" i="1"/>
  <c r="G20" i="1" s="1"/>
  <c r="Q15" i="1"/>
  <c r="F20" i="1" s="1"/>
  <c r="P15" i="1"/>
  <c r="E20" i="1" s="1"/>
  <c r="L15" i="1"/>
  <c r="K15" i="1"/>
  <c r="J15" i="1"/>
  <c r="I15" i="1"/>
  <c r="H15" i="1"/>
  <c r="H19" i="1" s="1"/>
  <c r="G15" i="1"/>
  <c r="G19" i="1" s="1"/>
  <c r="F15" i="1"/>
  <c r="F19" i="1" s="1"/>
  <c r="E15" i="1"/>
  <c r="E19" i="1" s="1"/>
  <c r="K19" i="1" l="1"/>
  <c r="I19" i="1"/>
  <c r="L20" i="1"/>
  <c r="E22" i="1"/>
  <c r="K21" i="1"/>
  <c r="G22" i="1"/>
  <c r="I22" i="1"/>
  <c r="F22" i="1"/>
  <c r="K22" i="1" s="1"/>
  <c r="K20" i="1"/>
  <c r="L19" i="1"/>
  <c r="H22" i="1"/>
  <c r="N15" i="1"/>
  <c r="N19" i="1" s="1"/>
  <c r="L22" i="1" l="1"/>
  <c r="N22" i="1"/>
</calcChain>
</file>

<file path=xl/sharedStrings.xml><?xml version="1.0" encoding="utf-8"?>
<sst xmlns="http://schemas.openxmlformats.org/spreadsheetml/2006/main" count="119" uniqueCount="83">
  <si>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</si>
  <si>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</si>
  <si>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</si>
  <si>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</si>
  <si>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</si>
  <si>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</si>
  <si>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</si>
  <si>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</si>
  <si>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</si>
  <si>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</si>
  <si>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</si>
  <si>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</si>
  <si>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</si>
  <si>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</si>
  <si>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</si>
  <si>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</si>
  <si>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</si>
  <si>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</si>
  <si>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</si>
  <si>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</si>
  <si>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</si>
  <si>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</si>
  <si>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</si>
  <si>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</si>
  <si>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</si>
  <si>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</si>
  <si>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</si>
  <si>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</si>
  <si>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</si>
  <si>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</si>
  <si>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</si>
  <si>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</si>
  <si>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</si>
  <si>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</si>
  <si>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</si>
  <si>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</si>
  <si>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</si>
  <si>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</si>
  <si>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11.-12.</t>
  </si>
  <si>
    <t>RPL</t>
  </si>
  <si>
    <t>7.-8.</t>
  </si>
  <si>
    <t>putoamissarja</t>
  </si>
  <si>
    <t>1.</t>
  </si>
  <si>
    <t>loppusarja</t>
  </si>
  <si>
    <t>Aino-Maija Siren</t>
  </si>
  <si>
    <t>25.5.1961</t>
  </si>
  <si>
    <t>MESTARUUSSARJA</t>
  </si>
  <si>
    <t>URA SM-SARJASSA</t>
  </si>
  <si>
    <t>Cup</t>
  </si>
  <si>
    <t>9.</t>
  </si>
  <si>
    <t>4.</t>
  </si>
  <si>
    <t>10.</t>
  </si>
  <si>
    <t>RPL = Riihimäen Pallonlyöjät  (1924)</t>
  </si>
  <si>
    <t>4.  ottelu</t>
  </si>
  <si>
    <t>7.  ottelu</t>
  </si>
  <si>
    <t>15.  ottelu</t>
  </si>
  <si>
    <t>19.05. 1975  RPL - PuMu  1-24</t>
  </si>
  <si>
    <t>08.06. 1975  LäPa - RPL  14-3</t>
  </si>
  <si>
    <t>21.07. 1975  Roihu - RPL  23-8</t>
  </si>
  <si>
    <t>19.06. 1977  Tahko - RPL  25-7</t>
  </si>
  <si>
    <t xml:space="preserve">  13 v 11 kk 24 pv</t>
  </si>
  <si>
    <t xml:space="preserve">  14 v   0 kk 14 pv</t>
  </si>
  <si>
    <t xml:space="preserve">  14 v   1 kk 26 pv</t>
  </si>
  <si>
    <t xml:space="preserve">  16 v   0 kk 25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</si>
  <si>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</si>
  <si>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</si>
  <si>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</si>
  <si>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</si>
  <si>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</si>
  <si>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</si>
  <si>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</si>
  <si>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</si>
  <si>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</si>
  <si>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</si>
  <si>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</si>
  <si>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</si>
  <si>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</si>
  <si>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</si>
  <si>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</si>
  <si>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20-11</t>
  </si>
  <si>
    <t>Itä</t>
  </si>
  <si>
    <t>Antero Salonen</t>
  </si>
  <si>
    <t>20.08. 1977  Kankaanpää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</si>
</sst>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0" fillId="8" borderId="3" xfId="0" applyFill="1" applyBorder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8" borderId="1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7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9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9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3" customWidth="1"/>
    <col min="3" max="3" width="7.4257812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425781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48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1975</v>
      </c>
      <c r="C4" s="43" t="s">
        <v>38</v>
      </c>
      <c r="D4" s="11" t="s">
        <v>39</v>
      </c>
      <c r="E4" s="27">
        <v>9</v>
      </c>
      <c r="F4" s="27">
        <v>0</v>
      </c>
      <c r="G4" s="27">
        <v>2</v>
      </c>
      <c r="H4" s="27">
        <v>3</v>
      </c>
      <c r="I4" s="75"/>
      <c r="J4" s="75"/>
      <c r="K4" s="75"/>
      <c r="L4" s="75"/>
      <c r="M4" s="75"/>
      <c r="N4" s="75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6"/>
      <c r="C5" s="77"/>
      <c r="D5" s="78"/>
      <c r="E5" s="76"/>
      <c r="F5" s="76"/>
      <c r="G5" s="76"/>
      <c r="H5" s="76"/>
      <c r="I5" s="79"/>
      <c r="J5" s="79"/>
      <c r="K5" s="79"/>
      <c r="L5" s="79"/>
      <c r="M5" s="79"/>
      <c r="N5" s="7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22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1977</v>
      </c>
      <c r="C6" s="43" t="s">
        <v>38</v>
      </c>
      <c r="D6" s="11" t="s">
        <v>39</v>
      </c>
      <c r="E6" s="27">
        <v>10</v>
      </c>
      <c r="F6" s="27">
        <v>2</v>
      </c>
      <c r="G6" s="27">
        <v>4</v>
      </c>
      <c r="H6" s="27">
        <v>5</v>
      </c>
      <c r="I6" s="75"/>
      <c r="J6" s="75"/>
      <c r="K6" s="75"/>
      <c r="L6" s="75"/>
      <c r="M6" s="75"/>
      <c r="N6" s="75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22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6"/>
      <c r="C7" s="77"/>
      <c r="D7" s="78"/>
      <c r="E7" s="76"/>
      <c r="F7" s="76"/>
      <c r="G7" s="76"/>
      <c r="H7" s="76"/>
      <c r="I7" s="79"/>
      <c r="J7" s="79"/>
      <c r="K7" s="79"/>
      <c r="L7" s="79"/>
      <c r="M7" s="79"/>
      <c r="N7" s="79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22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1979</v>
      </c>
      <c r="C8" s="43" t="s">
        <v>40</v>
      </c>
      <c r="D8" s="41" t="s">
        <v>39</v>
      </c>
      <c r="E8" s="27">
        <v>10</v>
      </c>
      <c r="F8" s="27">
        <v>3</v>
      </c>
      <c r="G8" s="27">
        <v>11</v>
      </c>
      <c r="H8" s="27">
        <v>12</v>
      </c>
      <c r="I8" s="75"/>
      <c r="J8" s="75"/>
      <c r="K8" s="75"/>
      <c r="L8" s="75"/>
      <c r="M8" s="75"/>
      <c r="N8" s="75"/>
      <c r="O8" s="25"/>
      <c r="P8" s="27"/>
      <c r="Q8" s="27"/>
      <c r="R8" s="27"/>
      <c r="S8" s="27"/>
      <c r="T8" s="27"/>
      <c r="U8" s="28">
        <v>3</v>
      </c>
      <c r="V8" s="28">
        <v>1</v>
      </c>
      <c r="W8" s="28">
        <v>3</v>
      </c>
      <c r="X8" s="28">
        <v>5</v>
      </c>
      <c r="Y8" s="28"/>
      <c r="Z8" s="27"/>
      <c r="AA8" s="27"/>
      <c r="AB8" s="27"/>
      <c r="AC8" s="27"/>
      <c r="AD8" s="27"/>
      <c r="AE8" s="27"/>
      <c r="AF8" s="22" t="s">
        <v>41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1980</v>
      </c>
      <c r="C9" s="43" t="s">
        <v>42</v>
      </c>
      <c r="D9" s="41" t="s">
        <v>39</v>
      </c>
      <c r="E9" s="27">
        <v>8</v>
      </c>
      <c r="F9" s="27">
        <v>0</v>
      </c>
      <c r="G9" s="27">
        <v>6</v>
      </c>
      <c r="H9" s="27">
        <v>12</v>
      </c>
      <c r="I9" s="75"/>
      <c r="J9" s="75"/>
      <c r="K9" s="75"/>
      <c r="L9" s="75"/>
      <c r="M9" s="75"/>
      <c r="N9" s="75"/>
      <c r="O9" s="25"/>
      <c r="P9" s="27">
        <v>5</v>
      </c>
      <c r="Q9" s="27">
        <v>0</v>
      </c>
      <c r="R9" s="27">
        <v>3</v>
      </c>
      <c r="S9" s="27">
        <v>1</v>
      </c>
      <c r="T9" s="27"/>
      <c r="U9" s="28"/>
      <c r="V9" s="28"/>
      <c r="W9" s="28"/>
      <c r="X9" s="28"/>
      <c r="Y9" s="28"/>
      <c r="Z9" s="27"/>
      <c r="AA9" s="27"/>
      <c r="AB9" s="27"/>
      <c r="AC9" s="27">
        <v>1</v>
      </c>
      <c r="AD9" s="27"/>
      <c r="AE9" s="27"/>
      <c r="AF9" s="22" t="s">
        <v>43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1981</v>
      </c>
      <c r="C10" s="27" t="s">
        <v>42</v>
      </c>
      <c r="D10" s="41" t="s">
        <v>39</v>
      </c>
      <c r="E10" s="27">
        <v>18</v>
      </c>
      <c r="F10" s="27">
        <v>2</v>
      </c>
      <c r="G10" s="27">
        <v>17</v>
      </c>
      <c r="H10" s="27">
        <v>17</v>
      </c>
      <c r="I10" s="27">
        <v>92</v>
      </c>
      <c r="J10" s="27">
        <v>11</v>
      </c>
      <c r="K10" s="27">
        <v>26</v>
      </c>
      <c r="L10" s="27">
        <v>36</v>
      </c>
      <c r="M10" s="27">
        <v>19</v>
      </c>
      <c r="N10" s="30">
        <v>0.73015873015873012</v>
      </c>
      <c r="O10" s="25">
        <v>126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>
        <v>1</v>
      </c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1982</v>
      </c>
      <c r="C11" s="27" t="s">
        <v>50</v>
      </c>
      <c r="D11" s="41" t="s">
        <v>39</v>
      </c>
      <c r="E11" s="27">
        <v>18</v>
      </c>
      <c r="F11" s="27">
        <v>6</v>
      </c>
      <c r="G11" s="27">
        <v>17</v>
      </c>
      <c r="H11" s="27">
        <v>22</v>
      </c>
      <c r="I11" s="27">
        <v>83</v>
      </c>
      <c r="J11" s="27">
        <v>16</v>
      </c>
      <c r="K11" s="27">
        <v>21</v>
      </c>
      <c r="L11" s="27">
        <v>23</v>
      </c>
      <c r="M11" s="27">
        <v>23</v>
      </c>
      <c r="N11" s="30">
        <v>0.63358778625954193</v>
      </c>
      <c r="O11" s="25">
        <v>131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1983</v>
      </c>
      <c r="C12" s="27" t="s">
        <v>51</v>
      </c>
      <c r="D12" s="41" t="s">
        <v>39</v>
      </c>
      <c r="E12" s="27">
        <v>18</v>
      </c>
      <c r="F12" s="27">
        <v>0</v>
      </c>
      <c r="G12" s="27">
        <v>8</v>
      </c>
      <c r="H12" s="27">
        <v>10</v>
      </c>
      <c r="I12" s="27">
        <v>52</v>
      </c>
      <c r="J12" s="27">
        <v>15</v>
      </c>
      <c r="K12" s="27">
        <v>18</v>
      </c>
      <c r="L12" s="27">
        <v>11</v>
      </c>
      <c r="M12" s="27">
        <v>8</v>
      </c>
      <c r="N12" s="30">
        <v>0.5714285714285714</v>
      </c>
      <c r="O12" s="25">
        <v>91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76"/>
      <c r="C13" s="76"/>
      <c r="D13" s="83"/>
      <c r="E13" s="76"/>
      <c r="F13" s="76"/>
      <c r="G13" s="76"/>
      <c r="H13" s="76"/>
      <c r="I13" s="76"/>
      <c r="J13" s="76"/>
      <c r="K13" s="76"/>
      <c r="L13" s="76"/>
      <c r="M13" s="76"/>
      <c r="N13" s="84"/>
      <c r="O13" s="25">
        <v>0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1985</v>
      </c>
      <c r="C14" s="27" t="s">
        <v>49</v>
      </c>
      <c r="D14" s="41" t="s">
        <v>39</v>
      </c>
      <c r="E14" s="27">
        <v>18</v>
      </c>
      <c r="F14" s="27">
        <v>0</v>
      </c>
      <c r="G14" s="27">
        <v>8</v>
      </c>
      <c r="H14" s="27">
        <v>5</v>
      </c>
      <c r="I14" s="27">
        <v>46</v>
      </c>
      <c r="J14" s="27">
        <v>15</v>
      </c>
      <c r="K14" s="27">
        <v>16</v>
      </c>
      <c r="L14" s="27">
        <v>7</v>
      </c>
      <c r="M14" s="27">
        <v>8</v>
      </c>
      <c r="N14" s="30">
        <v>0.5679012345679012</v>
      </c>
      <c r="O14" s="25">
        <v>81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109</v>
      </c>
      <c r="F15" s="19">
        <f t="shared" si="0"/>
        <v>13</v>
      </c>
      <c r="G15" s="19">
        <f t="shared" si="0"/>
        <v>73</v>
      </c>
      <c r="H15" s="19">
        <f t="shared" si="0"/>
        <v>86</v>
      </c>
      <c r="I15" s="19">
        <f t="shared" si="0"/>
        <v>273</v>
      </c>
      <c r="J15" s="19">
        <f t="shared" si="0"/>
        <v>57</v>
      </c>
      <c r="K15" s="19">
        <f t="shared" si="0"/>
        <v>81</v>
      </c>
      <c r="L15" s="19">
        <f t="shared" si="0"/>
        <v>77</v>
      </c>
      <c r="M15" s="19">
        <f t="shared" si="0"/>
        <v>58</v>
      </c>
      <c r="N15" s="31">
        <f>PRODUCT(I15/O15)</f>
        <v>0.63636363636363635</v>
      </c>
      <c r="O15" s="32">
        <f>SUM(O10:O14)</f>
        <v>429</v>
      </c>
      <c r="P15" s="19">
        <f t="shared" ref="P15:AE15" si="1">SUM(P4:P14)</f>
        <v>5</v>
      </c>
      <c r="Q15" s="19">
        <f t="shared" si="1"/>
        <v>0</v>
      </c>
      <c r="R15" s="19">
        <f t="shared" si="1"/>
        <v>3</v>
      </c>
      <c r="S15" s="19">
        <f t="shared" si="1"/>
        <v>1</v>
      </c>
      <c r="T15" s="19">
        <f t="shared" si="1"/>
        <v>0</v>
      </c>
      <c r="U15" s="19">
        <f t="shared" si="1"/>
        <v>3</v>
      </c>
      <c r="V15" s="19">
        <f t="shared" si="1"/>
        <v>1</v>
      </c>
      <c r="W15" s="19">
        <f t="shared" si="1"/>
        <v>3</v>
      </c>
      <c r="X15" s="19">
        <f t="shared" si="1"/>
        <v>5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2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v>370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47</v>
      </c>
      <c r="C18" s="40"/>
      <c r="D18" s="40"/>
      <c r="E18" s="19" t="s">
        <v>4</v>
      </c>
      <c r="F18" s="19" t="s">
        <v>12</v>
      </c>
      <c r="G18" s="16" t="s">
        <v>13</v>
      </c>
      <c r="H18" s="19" t="s">
        <v>14</v>
      </c>
      <c r="I18" s="19" t="s">
        <v>3</v>
      </c>
      <c r="J18" s="1"/>
      <c r="K18" s="19" t="s">
        <v>22</v>
      </c>
      <c r="L18" s="19" t="s">
        <v>23</v>
      </c>
      <c r="M18" s="19" t="s">
        <v>24</v>
      </c>
      <c r="N18" s="31" t="s">
        <v>35</v>
      </c>
      <c r="O18" s="25"/>
      <c r="P18" s="41" t="s">
        <v>30</v>
      </c>
      <c r="Q18" s="13"/>
      <c r="R18" s="13"/>
      <c r="S18" s="13"/>
      <c r="T18" s="42"/>
      <c r="U18" s="42"/>
      <c r="V18" s="42"/>
      <c r="W18" s="42"/>
      <c r="X18" s="42"/>
      <c r="Y18" s="13"/>
      <c r="Z18" s="13"/>
      <c r="AA18" s="13"/>
      <c r="AB18" s="13"/>
      <c r="AC18" s="13"/>
      <c r="AD18" s="13"/>
      <c r="AE18" s="13"/>
      <c r="AF18" s="43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15</v>
      </c>
      <c r="C19" s="13"/>
      <c r="D19" s="44"/>
      <c r="E19" s="27">
        <f>PRODUCT(E15)</f>
        <v>109</v>
      </c>
      <c r="F19" s="27">
        <f>PRODUCT(F15)</f>
        <v>13</v>
      </c>
      <c r="G19" s="27">
        <f>PRODUCT(G15)</f>
        <v>73</v>
      </c>
      <c r="H19" s="27">
        <f>PRODUCT(H15)</f>
        <v>86</v>
      </c>
      <c r="I19" s="27">
        <f>PRODUCT(I15)</f>
        <v>273</v>
      </c>
      <c r="J19" s="1"/>
      <c r="K19" s="45">
        <f>PRODUCT((F19+G19)/E19)</f>
        <v>0.78899082568807344</v>
      </c>
      <c r="L19" s="45">
        <f>PRODUCT(H19/E19)</f>
        <v>0.78899082568807344</v>
      </c>
      <c r="M19" s="45">
        <f>PRODUCT(I19/72)</f>
        <v>3.7916666666666665</v>
      </c>
      <c r="N19" s="30">
        <f>PRODUCT(N15)</f>
        <v>0.63636363636363635</v>
      </c>
      <c r="O19" s="25">
        <f>PRODUCT(O15)</f>
        <v>429</v>
      </c>
      <c r="P19" s="46" t="s">
        <v>31</v>
      </c>
      <c r="Q19" s="47"/>
      <c r="R19" s="47"/>
      <c r="S19" s="48" t="s">
        <v>56</v>
      </c>
      <c r="T19" s="48"/>
      <c r="U19" s="48"/>
      <c r="V19" s="48"/>
      <c r="W19" s="48"/>
      <c r="X19" s="48"/>
      <c r="Y19" s="48"/>
      <c r="Z19" s="48"/>
      <c r="AA19" s="48"/>
      <c r="AB19" s="49" t="s">
        <v>36</v>
      </c>
      <c r="AC19" s="48"/>
      <c r="AD19" s="48"/>
      <c r="AE19" s="49"/>
      <c r="AF19" s="80" t="s">
        <v>60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0" t="s">
        <v>16</v>
      </c>
      <c r="C20" s="51"/>
      <c r="D20" s="52"/>
      <c r="E20" s="27">
        <f>PRODUCT(P15)</f>
        <v>5</v>
      </c>
      <c r="F20" s="27">
        <f>PRODUCT(Q15)</f>
        <v>0</v>
      </c>
      <c r="G20" s="27">
        <f>PRODUCT(R15)</f>
        <v>3</v>
      </c>
      <c r="H20" s="27">
        <f>PRODUCT(S15)</f>
        <v>1</v>
      </c>
      <c r="I20" s="27"/>
      <c r="J20" s="1"/>
      <c r="K20" s="45">
        <f>PRODUCT((F20+G20)/E20)</f>
        <v>0.6</v>
      </c>
      <c r="L20" s="45">
        <f>PRODUCT(H20/E20)</f>
        <v>0.2</v>
      </c>
      <c r="M20" s="45"/>
      <c r="N20" s="30"/>
      <c r="O20" s="25"/>
      <c r="P20" s="53" t="s">
        <v>32</v>
      </c>
      <c r="Q20" s="54"/>
      <c r="R20" s="54"/>
      <c r="S20" s="55" t="s">
        <v>58</v>
      </c>
      <c r="T20" s="55"/>
      <c r="U20" s="55"/>
      <c r="V20" s="55"/>
      <c r="W20" s="55"/>
      <c r="X20" s="55"/>
      <c r="Y20" s="55"/>
      <c r="Z20" s="55"/>
      <c r="AA20" s="55"/>
      <c r="AB20" s="56" t="s">
        <v>54</v>
      </c>
      <c r="AC20" s="55"/>
      <c r="AD20" s="55"/>
      <c r="AE20" s="56"/>
      <c r="AF20" s="81" t="s">
        <v>62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7" t="s">
        <v>17</v>
      </c>
      <c r="C21" s="58"/>
      <c r="D21" s="59"/>
      <c r="E21" s="28">
        <f>PRODUCT(U15)</f>
        <v>3</v>
      </c>
      <c r="F21" s="28">
        <f>PRODUCT(V15)</f>
        <v>1</v>
      </c>
      <c r="G21" s="28">
        <f>PRODUCT(W15)</f>
        <v>3</v>
      </c>
      <c r="H21" s="28">
        <f>PRODUCT(X15)</f>
        <v>5</v>
      </c>
      <c r="I21" s="28"/>
      <c r="J21" s="1"/>
      <c r="K21" s="60">
        <f>PRODUCT((F21+G21)/E21)</f>
        <v>1.3333333333333333</v>
      </c>
      <c r="L21" s="60">
        <f>PRODUCT(H21/E21)</f>
        <v>1.6666666666666667</v>
      </c>
      <c r="M21" s="60"/>
      <c r="N21" s="61"/>
      <c r="O21" s="25"/>
      <c r="P21" s="53" t="s">
        <v>33</v>
      </c>
      <c r="Q21" s="54"/>
      <c r="R21" s="54"/>
      <c r="S21" s="55" t="s">
        <v>57</v>
      </c>
      <c r="T21" s="55"/>
      <c r="U21" s="55"/>
      <c r="V21" s="55"/>
      <c r="W21" s="55"/>
      <c r="X21" s="55"/>
      <c r="Y21" s="55"/>
      <c r="Z21" s="55"/>
      <c r="AA21" s="55"/>
      <c r="AB21" s="56" t="s">
        <v>53</v>
      </c>
      <c r="AC21" s="55"/>
      <c r="AD21" s="55"/>
      <c r="AE21" s="56"/>
      <c r="AF21" s="81" t="s">
        <v>61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2" t="s">
        <v>18</v>
      </c>
      <c r="C22" s="63"/>
      <c r="D22" s="64"/>
      <c r="E22" s="19">
        <f>SUM(E19:E21)</f>
        <v>117</v>
      </c>
      <c r="F22" s="19">
        <f>SUM(F19:F21)</f>
        <v>14</v>
      </c>
      <c r="G22" s="19">
        <f>SUM(G19:G21)</f>
        <v>79</v>
      </c>
      <c r="H22" s="19">
        <f>SUM(H19:H21)</f>
        <v>92</v>
      </c>
      <c r="I22" s="19">
        <f>SUM(I19:I21)</f>
        <v>273</v>
      </c>
      <c r="J22" s="1"/>
      <c r="K22" s="65">
        <f>PRODUCT((F22+G22)/E22)</f>
        <v>0.79487179487179482</v>
      </c>
      <c r="L22" s="65">
        <f>PRODUCT(H22/E22)</f>
        <v>0.78632478632478631</v>
      </c>
      <c r="M22" s="65">
        <v>3.79</v>
      </c>
      <c r="N22" s="31">
        <f>PRODUCT(I22/O22)</f>
        <v>0.63636363636363635</v>
      </c>
      <c r="O22" s="25">
        <f>SUM(O19:O21)</f>
        <v>429</v>
      </c>
      <c r="P22" s="66" t="s">
        <v>34</v>
      </c>
      <c r="Q22" s="67"/>
      <c r="R22" s="67"/>
      <c r="S22" s="68" t="s">
        <v>59</v>
      </c>
      <c r="T22" s="68"/>
      <c r="U22" s="68"/>
      <c r="V22" s="68"/>
      <c r="W22" s="68"/>
      <c r="X22" s="68"/>
      <c r="Y22" s="68"/>
      <c r="Z22" s="68"/>
      <c r="AA22" s="68"/>
      <c r="AB22" s="69" t="s">
        <v>55</v>
      </c>
      <c r="AC22" s="68"/>
      <c r="AD22" s="68"/>
      <c r="AE22" s="69"/>
      <c r="AF22" s="82" t="s">
        <v>63</v>
      </c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38"/>
      <c r="R23" s="1"/>
      <c r="S23" s="1"/>
      <c r="T23" s="25"/>
      <c r="U23" s="25"/>
      <c r="V23" s="70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37</v>
      </c>
      <c r="C24" s="1"/>
      <c r="D24" s="1" t="s">
        <v>52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2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2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2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1"/>
      <c r="N35" s="7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0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72"/>
      <c r="AI36" s="72"/>
      <c r="AJ36" s="72"/>
      <c r="AK36" s="72"/>
      <c r="AL36" s="72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0"/>
      <c r="W37" s="70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72"/>
      <c r="AI37" s="72"/>
      <c r="AJ37" s="72"/>
      <c r="AK37" s="72"/>
      <c r="AL37" s="72"/>
    </row>
    <row r="38" spans="1:38" ht="15" customHeight="1" x14ac:dyDescent="0.25">
      <c r="A38" s="7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0"/>
      <c r="W38" s="70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0"/>
      <c r="W39" s="70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70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73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1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7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0"/>
      <c r="W42" s="70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0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0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0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0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0"/>
      <c r="W47" s="1"/>
      <c r="X47" s="1"/>
      <c r="Y47" s="1"/>
      <c r="Z47" s="1"/>
      <c r="AA47" s="1"/>
      <c r="AB47" s="1"/>
      <c r="AC47" s="1"/>
      <c r="AD47" s="1"/>
      <c r="AE47" s="1"/>
      <c r="AF47" s="39"/>
    </row>
  </sheetData>
  <sortState ref="K25:M30">
    <sortCondition ref="K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9.710937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37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2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0" ht="18.75" x14ac:dyDescent="0.3">
      <c r="A1" s="9"/>
      <c r="B1" s="85" t="s">
        <v>64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05" t="s">
        <v>44</v>
      </c>
      <c r="C2" s="106" t="s">
        <v>45</v>
      </c>
      <c r="D2" s="90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43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65</v>
      </c>
      <c r="C3" s="23" t="s">
        <v>66</v>
      </c>
      <c r="D3" s="93" t="s">
        <v>67</v>
      </c>
      <c r="E3" s="94" t="s">
        <v>1</v>
      </c>
      <c r="F3" s="25"/>
      <c r="G3" s="95" t="s">
        <v>68</v>
      </c>
      <c r="H3" s="96" t="s">
        <v>69</v>
      </c>
      <c r="I3" s="96" t="s">
        <v>28</v>
      </c>
      <c r="J3" s="18" t="s">
        <v>70</v>
      </c>
      <c r="K3" s="97" t="s">
        <v>71</v>
      </c>
      <c r="L3" s="97" t="s">
        <v>72</v>
      </c>
      <c r="M3" s="95" t="s">
        <v>73</v>
      </c>
      <c r="N3" s="95" t="s">
        <v>27</v>
      </c>
      <c r="O3" s="96" t="s">
        <v>74</v>
      </c>
      <c r="P3" s="95" t="s">
        <v>69</v>
      </c>
      <c r="Q3" s="95" t="s">
        <v>3</v>
      </c>
      <c r="R3" s="95">
        <v>1</v>
      </c>
      <c r="S3" s="95">
        <v>2</v>
      </c>
      <c r="T3" s="95">
        <v>3</v>
      </c>
      <c r="U3" s="95" t="s">
        <v>75</v>
      </c>
      <c r="V3" s="18" t="s">
        <v>19</v>
      </c>
      <c r="W3" s="17" t="s">
        <v>76</v>
      </c>
      <c r="X3" s="17" t="s">
        <v>77</v>
      </c>
      <c r="Y3" s="89"/>
      <c r="Z3" s="89"/>
      <c r="AA3" s="89"/>
      <c r="AB3" s="89"/>
      <c r="AC3" s="89"/>
      <c r="AD3" s="89"/>
    </row>
    <row r="4" spans="1:30" x14ac:dyDescent="0.25">
      <c r="A4" s="9"/>
      <c r="B4" s="108" t="s">
        <v>82</v>
      </c>
      <c r="C4" s="109" t="s">
        <v>79</v>
      </c>
      <c r="D4" s="110" t="s">
        <v>80</v>
      </c>
      <c r="E4" s="111" t="s">
        <v>39</v>
      </c>
      <c r="F4" s="107"/>
      <c r="G4" s="112">
        <v>1</v>
      </c>
      <c r="H4" s="113"/>
      <c r="I4" s="112"/>
      <c r="J4" s="114"/>
      <c r="K4" s="114" t="s">
        <v>78</v>
      </c>
      <c r="L4" s="114"/>
      <c r="M4" s="114">
        <v>1</v>
      </c>
      <c r="N4" s="112"/>
      <c r="O4" s="113"/>
      <c r="P4" s="112"/>
      <c r="Q4" s="115"/>
      <c r="R4" s="115"/>
      <c r="S4" s="115"/>
      <c r="T4" s="115"/>
      <c r="U4" s="115"/>
      <c r="V4" s="116"/>
      <c r="W4" s="108" t="s">
        <v>81</v>
      </c>
      <c r="X4" s="112"/>
      <c r="Y4" s="89"/>
      <c r="Z4" s="89"/>
      <c r="AA4" s="89"/>
      <c r="AB4" s="89"/>
      <c r="AC4" s="89"/>
      <c r="AD4" s="89"/>
    </row>
    <row r="5" spans="1:30" x14ac:dyDescent="0.25">
      <c r="A5" s="24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23"/>
      <c r="Y5" s="89"/>
      <c r="Z5" s="89"/>
      <c r="AA5" s="89"/>
      <c r="AB5" s="89"/>
      <c r="AC5" s="89"/>
      <c r="AD5" s="89"/>
    </row>
    <row r="6" spans="1:30" x14ac:dyDescent="0.25">
      <c r="A6" s="24"/>
      <c r="B6" s="98"/>
      <c r="C6" s="1"/>
      <c r="D6" s="98"/>
      <c r="E6" s="99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8"/>
      <c r="X6" s="1"/>
      <c r="Y6" s="89"/>
      <c r="Z6" s="89"/>
      <c r="AA6" s="89"/>
      <c r="AB6" s="89"/>
      <c r="AC6" s="89"/>
      <c r="AD6" s="89"/>
    </row>
    <row r="7" spans="1:30" x14ac:dyDescent="0.25">
      <c r="A7" s="24"/>
      <c r="B7" s="98"/>
      <c r="C7" s="1"/>
      <c r="D7" s="98"/>
      <c r="E7" s="9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8"/>
      <c r="X7" s="1"/>
      <c r="Y7" s="89"/>
      <c r="Z7" s="89"/>
      <c r="AA7" s="89"/>
      <c r="AB7" s="89"/>
      <c r="AC7" s="89"/>
      <c r="AD7" s="89"/>
    </row>
    <row r="8" spans="1:30" x14ac:dyDescent="0.25">
      <c r="A8" s="24"/>
      <c r="B8" s="98"/>
      <c r="C8" s="1"/>
      <c r="D8" s="98"/>
      <c r="E8" s="9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8"/>
      <c r="X8" s="1"/>
      <c r="Y8" s="89"/>
      <c r="Z8" s="89"/>
      <c r="AA8" s="89"/>
      <c r="AB8" s="89"/>
      <c r="AC8" s="89"/>
      <c r="AD8" s="89"/>
    </row>
    <row r="9" spans="1:30" x14ac:dyDescent="0.25">
      <c r="A9" s="24"/>
      <c r="B9" s="98"/>
      <c r="C9" s="1"/>
      <c r="D9" s="98"/>
      <c r="E9" s="9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98"/>
      <c r="C10" s="1"/>
      <c r="D10" s="98"/>
      <c r="E10" s="9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8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98"/>
      <c r="C11" s="1"/>
      <c r="D11" s="98"/>
      <c r="E11" s="9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8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98"/>
      <c r="C12" s="1"/>
      <c r="D12" s="98"/>
      <c r="E12" s="9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8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98"/>
      <c r="C13" s="1"/>
      <c r="D13" s="98"/>
      <c r="E13" s="9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8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98"/>
      <c r="C14" s="1"/>
      <c r="D14" s="98"/>
      <c r="E14" s="9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8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98"/>
      <c r="C15" s="1"/>
      <c r="D15" s="98"/>
      <c r="E15" s="9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8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98"/>
      <c r="C16" s="1"/>
      <c r="D16" s="98"/>
      <c r="E16" s="9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8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98"/>
      <c r="C17" s="1"/>
      <c r="D17" s="98"/>
      <c r="E17" s="9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8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98"/>
      <c r="C18" s="1"/>
      <c r="D18" s="98"/>
      <c r="E18" s="9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8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98"/>
      <c r="C19" s="1"/>
      <c r="D19" s="98"/>
      <c r="E19" s="9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8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98"/>
      <c r="C20" s="1"/>
      <c r="D20" s="98"/>
      <c r="E20" s="9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8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98"/>
      <c r="C21" s="1"/>
      <c r="D21" s="98"/>
      <c r="E21" s="9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8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98"/>
      <c r="C22" s="1"/>
      <c r="D22" s="98"/>
      <c r="E22" s="9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8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98"/>
      <c r="C23" s="1"/>
      <c r="D23" s="98"/>
      <c r="E23" s="9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8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98"/>
      <c r="C24" s="1"/>
      <c r="D24" s="98"/>
      <c r="E24" s="9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8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98"/>
      <c r="C25" s="1"/>
      <c r="D25" s="98"/>
      <c r="E25" s="9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8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98"/>
      <c r="C26" s="1"/>
      <c r="D26" s="98"/>
      <c r="E26" s="9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8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98"/>
      <c r="C27" s="1"/>
      <c r="D27" s="98"/>
      <c r="E27" s="9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8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98"/>
      <c r="C28" s="1"/>
      <c r="D28" s="98"/>
      <c r="E28" s="9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8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98"/>
      <c r="C29" s="1"/>
      <c r="D29" s="98"/>
      <c r="E29" s="9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8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98"/>
      <c r="C30" s="1"/>
      <c r="D30" s="98"/>
      <c r="E30" s="9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8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98"/>
      <c r="C31" s="1"/>
      <c r="D31" s="98"/>
      <c r="E31" s="9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8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98"/>
      <c r="C32" s="1"/>
      <c r="D32" s="98"/>
      <c r="E32" s="9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8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98"/>
      <c r="C33" s="1"/>
      <c r="D33" s="98"/>
      <c r="E33" s="9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8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98"/>
      <c r="C34" s="1"/>
      <c r="D34" s="98"/>
      <c r="E34" s="9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8"/>
      <c r="X34" s="1"/>
      <c r="Y34" s="89"/>
      <c r="Z34" s="89"/>
      <c r="AA34" s="89"/>
      <c r="AB34" s="89"/>
      <c r="AC34" s="89"/>
      <c r="AD34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2019-02-01T18:18:42Z</dcterms:modified>
</cp:coreProperties>
</file>