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9" i="1" l="1"/>
  <c r="O13" i="1" s="1"/>
  <c r="O10" i="1"/>
  <c r="M10" i="1"/>
  <c r="M9" i="1"/>
  <c r="AE13" i="1"/>
  <c r="AD13" i="1"/>
  <c r="AC13" i="1"/>
  <c r="AB13" i="1"/>
  <c r="AA13" i="1"/>
  <c r="Z13" i="1"/>
  <c r="Y13" i="1"/>
  <c r="I19" i="1"/>
  <c r="N19" i="1" s="1"/>
  <c r="X13" i="1"/>
  <c r="H19" i="1" s="1"/>
  <c r="W13" i="1"/>
  <c r="G19" i="1" s="1"/>
  <c r="V13" i="1"/>
  <c r="F19" i="1" s="1"/>
  <c r="U13" i="1"/>
  <c r="E19" i="1" s="1"/>
  <c r="M19" i="1" s="1"/>
  <c r="T13" i="1"/>
  <c r="S13" i="1"/>
  <c r="R13" i="1"/>
  <c r="Q13" i="1"/>
  <c r="P13" i="1"/>
  <c r="M13" i="1"/>
  <c r="L13" i="1"/>
  <c r="K13" i="1"/>
  <c r="J13" i="1"/>
  <c r="I13" i="1"/>
  <c r="I17" i="1" s="1"/>
  <c r="H13" i="1"/>
  <c r="H17" i="1" s="1"/>
  <c r="G13" i="1"/>
  <c r="G17" i="1" s="1"/>
  <c r="G20" i="1" s="1"/>
  <c r="F13" i="1"/>
  <c r="F17" i="1" s="1"/>
  <c r="E13" i="1"/>
  <c r="E17" i="1" s="1"/>
  <c r="E20" i="1" s="1"/>
  <c r="D14" i="1"/>
  <c r="I20" i="1" l="1"/>
  <c r="M17" i="1"/>
  <c r="F20" i="1"/>
  <c r="K20" i="1" s="1"/>
  <c r="K17" i="1"/>
  <c r="L17" i="1"/>
  <c r="H20" i="1"/>
  <c r="L20" i="1" s="1"/>
  <c r="K19" i="1"/>
  <c r="L19" i="1"/>
  <c r="N13" i="1"/>
  <c r="N17" i="1" s="1"/>
  <c r="O17" i="1"/>
  <c r="O20" i="1" s="1"/>
  <c r="N20" i="1" l="1"/>
  <c r="M20" i="1"/>
</calcChain>
</file>

<file path=xl/sharedStrings.xml><?xml version="1.0" encoding="utf-8"?>
<sst xmlns="http://schemas.openxmlformats.org/spreadsheetml/2006/main" count="125" uniqueCount="88">
  <si>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</si>
  <si>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</si>
  <si>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</si>
  <si>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</si>
  <si>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</si>
  <si>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</si>
  <si>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</si>
  <si>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</si>
  <si>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</si>
  <si>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</si>
  <si>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</si>
  <si>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</si>
  <si>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</si>
  <si>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</si>
  <si>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</si>
  <si>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</si>
  <si>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</si>
  <si>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</si>
  <si>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</si>
  <si>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</si>
  <si>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</si>
  <si>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</si>
  <si>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</si>
  <si>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</si>
  <si>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</si>
  <si>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</si>
  <si>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</si>
  <si>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</si>
  <si>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</si>
  <si>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</si>
  <si>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</si>
  <si>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</si>
  <si>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</si>
  <si>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</si>
  <si>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</si>
  <si>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Anu Seppälä</t>
  </si>
  <si>
    <t>HP</t>
  </si>
  <si>
    <t>9.</t>
  </si>
  <si>
    <t>ykköspesis</t>
  </si>
  <si>
    <t>karsintasarja</t>
  </si>
  <si>
    <t>11.</t>
  </si>
  <si>
    <t>superpesiskarsinta</t>
  </si>
  <si>
    <t>suomensarja</t>
  </si>
  <si>
    <t>ENSIMMÄISET</t>
  </si>
  <si>
    <t>Ottelu</t>
  </si>
  <si>
    <t>1.  ottelu</t>
  </si>
  <si>
    <t>Lyöty juoksu</t>
  </si>
  <si>
    <t>Tuotu juoksu</t>
  </si>
  <si>
    <t>2.  ottelu</t>
  </si>
  <si>
    <t>Kunnari</t>
  </si>
  <si>
    <t>16.08. 2005  PeTo-Jussit - HP  1-0  (1-1, 6-0)</t>
  </si>
  <si>
    <t xml:space="preserve">  19 v   6 kk 14 pv</t>
  </si>
  <si>
    <t>21.08. 2005  HP - TyTe  0-1  (4-4, 2-4)</t>
  </si>
  <si>
    <t xml:space="preserve">  19 v   6 kk 19 pv</t>
  </si>
  <si>
    <t>17.05. 2007  HP - Pesäkarhut  0-2  (1-6, 0-8)</t>
  </si>
  <si>
    <t>27.  ottelu</t>
  </si>
  <si>
    <t xml:space="preserve">  21 v   3 kk 15 pv</t>
  </si>
  <si>
    <t>15.08. 2007  Turku-Pesis - HP  2-0  (5-4, 4-1)</t>
  </si>
  <si>
    <t>47.  ottelu</t>
  </si>
  <si>
    <t xml:space="preserve">  21 v   6 kk 13 pv</t>
  </si>
  <si>
    <t>Manse PP</t>
  </si>
  <si>
    <t>Manse PP = Manse PP, Tampere  (2005)</t>
  </si>
  <si>
    <t>****</t>
  </si>
  <si>
    <t>2.2.1986   Hamina</t>
  </si>
  <si>
    <t>HP = Haminan Palloilijat  (1928),  kasvattajaseura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</si>
  <si>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</si>
  <si>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</si>
  <si>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</si>
  <si>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</si>
  <si>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</si>
  <si>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</si>
  <si>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</si>
  <si>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</si>
  <si>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</si>
  <si>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</si>
  <si>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</si>
  <si>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</si>
  <si>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</si>
  <si>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</si>
  <si>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24.07. 2005  Oulu</t>
  </si>
  <si>
    <t>Itä</t>
  </si>
  <si>
    <t>s</t>
  </si>
  <si>
    <t>Mirja Parviainen</t>
  </si>
  <si>
    <t>1068</t>
  </si>
  <si>
    <t xml:space="preserve">  0-1  (4-4, 3-6)</t>
  </si>
  <si>
    <t>4/5</t>
  </si>
  <si>
    <t>3/4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</si>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</sst>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3" xfId="0" applyFont="1" applyFill="1" applyBorder="1" applyAlignment="1">
      <alignment horizontal="left"/>
    </xf>
    <xf numFmtId="165" fontId="1" fillId="7" borderId="3" xfId="0" applyNumberFormat="1" applyFont="1" applyFill="1" applyBorder="1" applyAlignment="1">
      <alignment horizontal="center"/>
    </xf>
    <xf numFmtId="0" fontId="1" fillId="7" borderId="4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3" xfId="0" applyFont="1" applyFill="1" applyBorder="1" applyAlignment="1">
      <alignment horizontal="left"/>
    </xf>
    <xf numFmtId="165" fontId="1" fillId="8" borderId="3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3" borderId="2" xfId="0" applyFont="1" applyFill="1" applyBorder="1"/>
    <xf numFmtId="0" fontId="1" fillId="9" borderId="12" xfId="0" applyFont="1" applyFill="1" applyBorder="1"/>
    <xf numFmtId="0" fontId="3" fillId="9" borderId="7" xfId="0" applyFont="1" applyFill="1" applyBorder="1"/>
    <xf numFmtId="0" fontId="1" fillId="9" borderId="7" xfId="0" applyFont="1" applyFill="1" applyBorder="1"/>
    <xf numFmtId="0" fontId="1" fillId="9" borderId="7" xfId="0" applyFont="1" applyFill="1" applyBorder="1" applyAlignment="1">
      <alignment horizontal="right"/>
    </xf>
    <xf numFmtId="0" fontId="1" fillId="9" borderId="13" xfId="0" applyFont="1" applyFill="1" applyBorder="1" applyAlignment="1">
      <alignment horizontal="center"/>
    </xf>
    <xf numFmtId="0" fontId="1" fillId="9" borderId="11" xfId="0" applyFont="1" applyFill="1" applyBorder="1"/>
    <xf numFmtId="0" fontId="3" fillId="9" borderId="0" xfId="0" applyFont="1" applyFill="1" applyBorder="1"/>
    <xf numFmtId="0" fontId="1" fillId="9" borderId="0" xfId="0" applyFont="1" applyFill="1" applyBorder="1"/>
    <xf numFmtId="0" fontId="1" fillId="9" borderId="0" xfId="0" applyFont="1" applyFill="1" applyBorder="1" applyAlignment="1">
      <alignment horizontal="right"/>
    </xf>
    <xf numFmtId="0" fontId="1" fillId="9" borderId="5" xfId="0" applyFont="1" applyFill="1" applyBorder="1" applyAlignment="1">
      <alignment horizontal="center"/>
    </xf>
    <xf numFmtId="0" fontId="1" fillId="9" borderId="8" xfId="0" applyFont="1" applyFill="1" applyBorder="1"/>
    <xf numFmtId="0" fontId="3" fillId="9" borderId="9" xfId="0" applyFont="1" applyFill="1" applyBorder="1"/>
    <xf numFmtId="0" fontId="1" fillId="9" borderId="9" xfId="0" applyFont="1" applyFill="1" applyBorder="1"/>
    <xf numFmtId="0" fontId="1" fillId="9" borderId="9" xfId="0" applyFont="1" applyFill="1" applyBorder="1" applyAlignment="1">
      <alignment horizontal="right"/>
    </xf>
    <xf numFmtId="0" fontId="1" fillId="9" borderId="10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/>
    <xf numFmtId="0" fontId="7" fillId="7" borderId="1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2" fillId="3" borderId="2" xfId="0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left"/>
    </xf>
    <xf numFmtId="49" fontId="1" fillId="10" borderId="11" xfId="0" applyNumberFormat="1" applyFont="1" applyFill="1" applyBorder="1" applyAlignment="1">
      <alignment horizontal="left"/>
    </xf>
    <xf numFmtId="0" fontId="1" fillId="10" borderId="6" xfId="0" applyFont="1" applyFill="1" applyBorder="1" applyAlignment="1">
      <alignment horizontal="left"/>
    </xf>
    <xf numFmtId="165" fontId="1" fillId="10" borderId="5" xfId="1" applyNumberFormat="1" applyFont="1" applyFill="1" applyBorder="1" applyAlignment="1"/>
    <xf numFmtId="0" fontId="1" fillId="10" borderId="6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49" fontId="1" fillId="10" borderId="5" xfId="0" applyNumberFormat="1" applyFont="1" applyFill="1" applyBorder="1" applyAlignment="1">
      <alignment horizontal="center"/>
    </xf>
    <xf numFmtId="165" fontId="1" fillId="10" borderId="0" xfId="0" applyNumberFormat="1" applyFont="1" applyFill="1" applyBorder="1" applyAlignment="1">
      <alignment horizontal="center"/>
    </xf>
    <xf numFmtId="0" fontId="1" fillId="10" borderId="15" xfId="0" applyFont="1" applyFill="1" applyBorder="1"/>
    <xf numFmtId="49" fontId="1" fillId="10" borderId="6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0" customWidth="1"/>
    <col min="4" max="4" width="11.28515625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42578125" style="61" customWidth="1"/>
    <col min="16" max="23" width="5.7109375" style="61" customWidth="1"/>
    <col min="24" max="27" width="5.7109375" style="26" customWidth="1"/>
    <col min="28" max="28" width="6.28515625" style="62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35</v>
      </c>
      <c r="C1" s="2"/>
      <c r="D1" s="3"/>
      <c r="E1" s="4" t="s">
        <v>63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70">
        <v>2001</v>
      </c>
      <c r="C4" s="71"/>
      <c r="D4" s="72" t="s">
        <v>36</v>
      </c>
      <c r="E4" s="70"/>
      <c r="F4" s="73" t="s">
        <v>42</v>
      </c>
      <c r="G4" s="70"/>
      <c r="H4" s="70"/>
      <c r="I4" s="70"/>
      <c r="J4" s="70"/>
      <c r="K4" s="70"/>
      <c r="L4" s="70"/>
      <c r="M4" s="70"/>
      <c r="N4" s="74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70">
        <v>2002</v>
      </c>
      <c r="C5" s="71"/>
      <c r="D5" s="72" t="s">
        <v>36</v>
      </c>
      <c r="E5" s="70"/>
      <c r="F5" s="73" t="s">
        <v>42</v>
      </c>
      <c r="G5" s="70"/>
      <c r="H5" s="70"/>
      <c r="I5" s="70"/>
      <c r="J5" s="70"/>
      <c r="K5" s="70"/>
      <c r="L5" s="70"/>
      <c r="M5" s="70"/>
      <c r="N5" s="74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70">
        <v>2003</v>
      </c>
      <c r="C6" s="71"/>
      <c r="D6" s="72" t="s">
        <v>36</v>
      </c>
      <c r="E6" s="70"/>
      <c r="F6" s="73" t="s">
        <v>42</v>
      </c>
      <c r="G6" s="70"/>
      <c r="H6" s="70"/>
      <c r="I6" s="70"/>
      <c r="J6" s="70"/>
      <c r="K6" s="70"/>
      <c r="L6" s="70"/>
      <c r="M6" s="70"/>
      <c r="N6" s="74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55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70">
        <v>2004</v>
      </c>
      <c r="C7" s="71"/>
      <c r="D7" s="72" t="s">
        <v>36</v>
      </c>
      <c r="E7" s="70"/>
      <c r="F7" s="73" t="s">
        <v>42</v>
      </c>
      <c r="G7" s="70"/>
      <c r="H7" s="70"/>
      <c r="I7" s="70"/>
      <c r="J7" s="70"/>
      <c r="K7" s="70"/>
      <c r="L7" s="70"/>
      <c r="M7" s="70"/>
      <c r="N7" s="74"/>
      <c r="O7" s="25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55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63">
        <v>2005</v>
      </c>
      <c r="C8" s="64"/>
      <c r="D8" s="65" t="s">
        <v>36</v>
      </c>
      <c r="E8" s="66"/>
      <c r="F8" s="66" t="s">
        <v>38</v>
      </c>
      <c r="G8" s="69"/>
      <c r="H8" s="68"/>
      <c r="I8" s="63"/>
      <c r="J8" s="63"/>
      <c r="K8" s="63"/>
      <c r="L8" s="63"/>
      <c r="M8" s="63"/>
      <c r="N8" s="67"/>
      <c r="O8" s="25"/>
      <c r="P8" s="27"/>
      <c r="Q8" s="27"/>
      <c r="R8" s="27"/>
      <c r="S8" s="27"/>
      <c r="T8" s="27"/>
      <c r="U8" s="30">
        <v>6</v>
      </c>
      <c r="V8" s="30">
        <v>0</v>
      </c>
      <c r="W8" s="30">
        <v>0</v>
      </c>
      <c r="X8" s="30">
        <v>4</v>
      </c>
      <c r="Y8" s="30">
        <v>17</v>
      </c>
      <c r="Z8" s="27"/>
      <c r="AA8" s="27"/>
      <c r="AB8" s="27"/>
      <c r="AC8" s="27"/>
      <c r="AD8" s="27"/>
      <c r="AE8" s="27"/>
      <c r="AF8" s="50" t="s">
        <v>39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2006</v>
      </c>
      <c r="C9" s="42" t="s">
        <v>37</v>
      </c>
      <c r="D9" s="41" t="s">
        <v>36</v>
      </c>
      <c r="E9" s="27">
        <v>20</v>
      </c>
      <c r="F9" s="27">
        <v>0</v>
      </c>
      <c r="G9" s="27">
        <v>0</v>
      </c>
      <c r="H9" s="27">
        <v>2</v>
      </c>
      <c r="I9" s="27">
        <v>29</v>
      </c>
      <c r="J9" s="27">
        <v>18</v>
      </c>
      <c r="K9" s="27">
        <v>7</v>
      </c>
      <c r="L9" s="27">
        <v>4</v>
      </c>
      <c r="M9" s="27">
        <f>PRODUCT(F9+G9)</f>
        <v>0</v>
      </c>
      <c r="N9" s="29">
        <v>0.30499999999999999</v>
      </c>
      <c r="O9" s="25">
        <f>PRODUCT(I9/N9)</f>
        <v>95.081967213114751</v>
      </c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55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2007</v>
      </c>
      <c r="C10" s="42" t="s">
        <v>40</v>
      </c>
      <c r="D10" s="41" t="s">
        <v>36</v>
      </c>
      <c r="E10" s="27">
        <v>20</v>
      </c>
      <c r="F10" s="27">
        <v>0</v>
      </c>
      <c r="G10" s="27">
        <v>4</v>
      </c>
      <c r="H10" s="27">
        <v>12</v>
      </c>
      <c r="I10" s="27">
        <v>51</v>
      </c>
      <c r="J10" s="27">
        <v>24</v>
      </c>
      <c r="K10" s="27">
        <v>11</v>
      </c>
      <c r="L10" s="27">
        <v>12</v>
      </c>
      <c r="M10" s="27">
        <f>PRODUCT(F10+G10)</f>
        <v>4</v>
      </c>
      <c r="N10" s="29">
        <v>0.42899999999999999</v>
      </c>
      <c r="O10" s="25">
        <f>PRODUCT(I10/N10)</f>
        <v>118.88111888111888</v>
      </c>
      <c r="P10" s="27"/>
      <c r="Q10" s="27"/>
      <c r="R10" s="27"/>
      <c r="S10" s="27"/>
      <c r="T10" s="27"/>
      <c r="U10" s="30">
        <v>3</v>
      </c>
      <c r="V10" s="30">
        <v>1</v>
      </c>
      <c r="W10" s="30">
        <v>1</v>
      </c>
      <c r="X10" s="30">
        <v>4</v>
      </c>
      <c r="Y10" s="30">
        <v>13</v>
      </c>
      <c r="Z10" s="27"/>
      <c r="AA10" s="27"/>
      <c r="AB10" s="27"/>
      <c r="AC10" s="27"/>
      <c r="AD10" s="27"/>
      <c r="AE10" s="27"/>
      <c r="AF10" s="50" t="s">
        <v>41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 t="s">
        <v>62</v>
      </c>
      <c r="C11" s="27"/>
      <c r="D11" s="13"/>
      <c r="E11" s="27"/>
      <c r="F11" s="27"/>
      <c r="G11" s="27"/>
      <c r="H11" s="27"/>
      <c r="I11" s="27"/>
      <c r="J11" s="27"/>
      <c r="K11" s="27"/>
      <c r="L11" s="27"/>
      <c r="M11" s="27"/>
      <c r="N11" s="29"/>
      <c r="O11" s="25"/>
      <c r="P11" s="27"/>
      <c r="Q11" s="27"/>
      <c r="R11" s="27"/>
      <c r="S11" s="27"/>
      <c r="T11" s="27"/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70">
        <v>2013</v>
      </c>
      <c r="C12" s="70"/>
      <c r="D12" s="92" t="s">
        <v>60</v>
      </c>
      <c r="E12" s="70"/>
      <c r="F12" s="93" t="s">
        <v>42</v>
      </c>
      <c r="G12" s="70"/>
      <c r="H12" s="70"/>
      <c r="I12" s="70"/>
      <c r="J12" s="70"/>
      <c r="K12" s="70"/>
      <c r="L12" s="70"/>
      <c r="M12" s="70"/>
      <c r="N12" s="74"/>
      <c r="O12" s="25"/>
      <c r="P12" s="27"/>
      <c r="Q12" s="27"/>
      <c r="R12" s="27"/>
      <c r="S12" s="27"/>
      <c r="T12" s="27"/>
      <c r="U12" s="30"/>
      <c r="V12" s="30"/>
      <c r="W12" s="30"/>
      <c r="X12" s="30"/>
      <c r="Y12" s="30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17" t="s">
        <v>9</v>
      </c>
      <c r="C13" s="18"/>
      <c r="D13" s="16"/>
      <c r="E13" s="19">
        <f t="shared" ref="E13:M13" si="0">SUM(E4:E10)</f>
        <v>40</v>
      </c>
      <c r="F13" s="19">
        <f t="shared" si="0"/>
        <v>0</v>
      </c>
      <c r="G13" s="19">
        <f t="shared" si="0"/>
        <v>4</v>
      </c>
      <c r="H13" s="19">
        <f t="shared" si="0"/>
        <v>14</v>
      </c>
      <c r="I13" s="19">
        <f t="shared" si="0"/>
        <v>80</v>
      </c>
      <c r="J13" s="19">
        <f t="shared" si="0"/>
        <v>42</v>
      </c>
      <c r="K13" s="19">
        <f t="shared" si="0"/>
        <v>18</v>
      </c>
      <c r="L13" s="19">
        <f t="shared" si="0"/>
        <v>16</v>
      </c>
      <c r="M13" s="19">
        <f t="shared" si="0"/>
        <v>4</v>
      </c>
      <c r="N13" s="31">
        <f>PRODUCT(I13/O13)</f>
        <v>0.37389627089584226</v>
      </c>
      <c r="O13" s="32">
        <f t="shared" ref="O13:AE13" si="1">SUM(O4:O10)</f>
        <v>213.96308609423363</v>
      </c>
      <c r="P13" s="19">
        <f t="shared" si="1"/>
        <v>0</v>
      </c>
      <c r="Q13" s="19">
        <f t="shared" si="1"/>
        <v>0</v>
      </c>
      <c r="R13" s="19">
        <f t="shared" si="1"/>
        <v>0</v>
      </c>
      <c r="S13" s="19">
        <f t="shared" si="1"/>
        <v>0</v>
      </c>
      <c r="T13" s="19">
        <f t="shared" si="1"/>
        <v>0</v>
      </c>
      <c r="U13" s="19">
        <f t="shared" si="1"/>
        <v>9</v>
      </c>
      <c r="V13" s="19">
        <f t="shared" si="1"/>
        <v>1</v>
      </c>
      <c r="W13" s="19">
        <f t="shared" si="1"/>
        <v>1</v>
      </c>
      <c r="X13" s="19">
        <f t="shared" si="1"/>
        <v>8</v>
      </c>
      <c r="Y13" s="19">
        <f t="shared" si="1"/>
        <v>30</v>
      </c>
      <c r="Z13" s="19">
        <f t="shared" si="1"/>
        <v>0</v>
      </c>
      <c r="AA13" s="19">
        <f t="shared" si="1"/>
        <v>0</v>
      </c>
      <c r="AB13" s="19">
        <f t="shared" si="1"/>
        <v>0</v>
      </c>
      <c r="AC13" s="19">
        <f t="shared" si="1"/>
        <v>0</v>
      </c>
      <c r="AD13" s="19">
        <f t="shared" si="1"/>
        <v>0</v>
      </c>
      <c r="AE13" s="19">
        <f t="shared" si="1"/>
        <v>0</v>
      </c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8" t="s">
        <v>2</v>
      </c>
      <c r="C14" s="33"/>
      <c r="D14" s="34">
        <f>SUM(F13:H13)+((I13-F13-G13)/3)+(E13/3)+(Z13*25)+(AA13*25)+(AB13*10)+(AC13*25)+(AD13*20)+(AE13*15)</f>
        <v>56.666666666666664</v>
      </c>
      <c r="E14" s="1"/>
      <c r="F14" s="1"/>
      <c r="G14" s="1"/>
      <c r="H14" s="1"/>
      <c r="I14" s="1"/>
      <c r="J14" s="1"/>
      <c r="K14" s="1"/>
      <c r="L14" s="1"/>
      <c r="M14" s="1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25"/>
      <c r="AC14" s="1"/>
      <c r="AD14" s="36"/>
      <c r="AE14" s="1"/>
      <c r="AF14" s="1"/>
      <c r="AG14" s="24"/>
      <c r="AH14" s="9"/>
      <c r="AI14" s="9"/>
      <c r="AJ14" s="9"/>
      <c r="AK14" s="9"/>
      <c r="AL14" s="9"/>
    </row>
    <row r="15" spans="1:38" s="10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5"/>
      <c r="O15" s="37"/>
      <c r="P15" s="1"/>
      <c r="Q15" s="38"/>
      <c r="R15" s="1"/>
      <c r="S15" s="1"/>
      <c r="T15" s="1"/>
      <c r="U15" s="1"/>
      <c r="V15" s="1"/>
      <c r="W15" s="1"/>
      <c r="X15" s="1"/>
      <c r="Y15" s="1"/>
      <c r="Z15" s="1"/>
      <c r="AA15" s="1"/>
      <c r="AB15" s="25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23" t="s">
        <v>16</v>
      </c>
      <c r="C16" s="40"/>
      <c r="D16" s="40"/>
      <c r="E16" s="19" t="s">
        <v>4</v>
      </c>
      <c r="F16" s="19" t="s">
        <v>13</v>
      </c>
      <c r="G16" s="16" t="s">
        <v>14</v>
      </c>
      <c r="H16" s="19" t="s">
        <v>15</v>
      </c>
      <c r="I16" s="19" t="s">
        <v>3</v>
      </c>
      <c r="J16" s="1"/>
      <c r="K16" s="19" t="s">
        <v>25</v>
      </c>
      <c r="L16" s="19" t="s">
        <v>26</v>
      </c>
      <c r="M16" s="19" t="s">
        <v>27</v>
      </c>
      <c r="N16" s="31" t="s">
        <v>33</v>
      </c>
      <c r="O16" s="25"/>
      <c r="P16" s="41" t="s">
        <v>43</v>
      </c>
      <c r="Q16" s="13"/>
      <c r="R16" s="13"/>
      <c r="S16" s="13"/>
      <c r="T16" s="76"/>
      <c r="U16" s="76"/>
      <c r="V16" s="76"/>
      <c r="W16" s="76"/>
      <c r="X16" s="76"/>
      <c r="Y16" s="13"/>
      <c r="Z16" s="13"/>
      <c r="AA16" s="13"/>
      <c r="AB16" s="13"/>
      <c r="AC16" s="13"/>
      <c r="AD16" s="13"/>
      <c r="AE16" s="13"/>
      <c r="AF16" s="42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1" t="s">
        <v>17</v>
      </c>
      <c r="C17" s="13"/>
      <c r="D17" s="43"/>
      <c r="E17" s="27">
        <f>PRODUCT(E13)</f>
        <v>40</v>
      </c>
      <c r="F17" s="27">
        <f>PRODUCT(F13)</f>
        <v>0</v>
      </c>
      <c r="G17" s="27">
        <f>PRODUCT(G13)</f>
        <v>4</v>
      </c>
      <c r="H17" s="27">
        <f>PRODUCT(H13)</f>
        <v>14</v>
      </c>
      <c r="I17" s="27">
        <f>PRODUCT(I13)</f>
        <v>80</v>
      </c>
      <c r="J17" s="1"/>
      <c r="K17" s="44">
        <f>PRODUCT((F17+G17)/E17)</f>
        <v>0.1</v>
      </c>
      <c r="L17" s="44">
        <f>PRODUCT(H17/E17)</f>
        <v>0.35</v>
      </c>
      <c r="M17" s="44">
        <f>PRODUCT(I17/E17)</f>
        <v>2</v>
      </c>
      <c r="N17" s="29">
        <f>PRODUCT(N13)</f>
        <v>0.37389627089584226</v>
      </c>
      <c r="O17" s="25">
        <f>PRODUCT(O13)</f>
        <v>213.96308609423363</v>
      </c>
      <c r="P17" s="77" t="s">
        <v>44</v>
      </c>
      <c r="Q17" s="78"/>
      <c r="R17" s="78"/>
      <c r="S17" s="79" t="s">
        <v>50</v>
      </c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80" t="s">
        <v>45</v>
      </c>
      <c r="AE17" s="80"/>
      <c r="AF17" s="81" t="s">
        <v>51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5" t="s">
        <v>18</v>
      </c>
      <c r="C18" s="46"/>
      <c r="D18" s="47"/>
      <c r="E18" s="27"/>
      <c r="F18" s="27"/>
      <c r="G18" s="27"/>
      <c r="H18" s="27"/>
      <c r="I18" s="27"/>
      <c r="J18" s="1"/>
      <c r="K18" s="44"/>
      <c r="L18" s="44"/>
      <c r="M18" s="44"/>
      <c r="N18" s="29"/>
      <c r="O18" s="75">
        <v>0</v>
      </c>
      <c r="P18" s="82" t="s">
        <v>46</v>
      </c>
      <c r="Q18" s="83"/>
      <c r="R18" s="83"/>
      <c r="S18" s="84" t="s">
        <v>54</v>
      </c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5" t="s">
        <v>55</v>
      </c>
      <c r="AE18" s="85"/>
      <c r="AF18" s="86" t="s">
        <v>56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8" t="s">
        <v>19</v>
      </c>
      <c r="C19" s="49"/>
      <c r="D19" s="50"/>
      <c r="E19" s="30">
        <f>PRODUCT(U13)</f>
        <v>9</v>
      </c>
      <c r="F19" s="30">
        <f>PRODUCT(V13)</f>
        <v>1</v>
      </c>
      <c r="G19" s="30">
        <f>PRODUCT(W13)</f>
        <v>1</v>
      </c>
      <c r="H19" s="30">
        <f>PRODUCT(X13)</f>
        <v>8</v>
      </c>
      <c r="I19" s="30">
        <f>PRODUCT(Y13)</f>
        <v>30</v>
      </c>
      <c r="J19" s="1"/>
      <c r="K19" s="51">
        <f>PRODUCT((F19+G19)/E19)</f>
        <v>0.22222222222222221</v>
      </c>
      <c r="L19" s="51">
        <f>PRODUCT(H19/E19)</f>
        <v>0.88888888888888884</v>
      </c>
      <c r="M19" s="51">
        <f>PRODUCT(I19/E19)</f>
        <v>3.3333333333333335</v>
      </c>
      <c r="N19" s="52">
        <f>PRODUCT(I19/O19)</f>
        <v>0.42253521126760563</v>
      </c>
      <c r="O19" s="25">
        <v>71</v>
      </c>
      <c r="P19" s="82" t="s">
        <v>47</v>
      </c>
      <c r="Q19" s="83"/>
      <c r="R19" s="83"/>
      <c r="S19" s="84" t="s">
        <v>52</v>
      </c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5" t="s">
        <v>48</v>
      </c>
      <c r="AE19" s="85"/>
      <c r="AF19" s="86" t="s">
        <v>53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53" t="s">
        <v>20</v>
      </c>
      <c r="C20" s="54"/>
      <c r="D20" s="55"/>
      <c r="E20" s="19">
        <f>SUM(E17:E19)</f>
        <v>49</v>
      </c>
      <c r="F20" s="19">
        <f>SUM(F17:F19)</f>
        <v>1</v>
      </c>
      <c r="G20" s="19">
        <f>SUM(G17:G19)</f>
        <v>5</v>
      </c>
      <c r="H20" s="19">
        <f>SUM(H17:H19)</f>
        <v>22</v>
      </c>
      <c r="I20" s="19">
        <f>SUM(I17:I19)</f>
        <v>110</v>
      </c>
      <c r="J20" s="1"/>
      <c r="K20" s="56">
        <f>PRODUCT((F20+G20)/E20)</f>
        <v>0.12244897959183673</v>
      </c>
      <c r="L20" s="56">
        <f>PRODUCT(H20/E20)</f>
        <v>0.44897959183673469</v>
      </c>
      <c r="M20" s="56">
        <f>PRODUCT(I20/E20)</f>
        <v>2.2448979591836733</v>
      </c>
      <c r="N20" s="31">
        <f>PRODUCT(I20/O20)</f>
        <v>0.38601490988774739</v>
      </c>
      <c r="O20" s="25">
        <f>SUM(O17:O19)</f>
        <v>284.96308609423363</v>
      </c>
      <c r="P20" s="87" t="s">
        <v>49</v>
      </c>
      <c r="Q20" s="88"/>
      <c r="R20" s="88"/>
      <c r="S20" s="89" t="s">
        <v>57</v>
      </c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90" t="s">
        <v>58</v>
      </c>
      <c r="AE20" s="90"/>
      <c r="AF20" s="91" t="s">
        <v>59</v>
      </c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36"/>
      <c r="C21" s="36"/>
      <c r="D21" s="36"/>
      <c r="E21" s="36"/>
      <c r="F21" s="36"/>
      <c r="G21" s="36"/>
      <c r="H21" s="36"/>
      <c r="I21" s="36"/>
      <c r="J21" s="1"/>
      <c r="K21" s="36"/>
      <c r="L21" s="36"/>
      <c r="M21" s="36"/>
      <c r="N21" s="35"/>
      <c r="O21" s="25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 t="s">
        <v>34</v>
      </c>
      <c r="C22" s="1"/>
      <c r="D22" s="1" t="s">
        <v>64</v>
      </c>
      <c r="E22" s="1"/>
      <c r="F22" s="25"/>
      <c r="G22" s="1"/>
      <c r="H22" s="1"/>
      <c r="I22" s="1"/>
      <c r="J22" s="1"/>
      <c r="K22" s="1"/>
      <c r="L22" s="1"/>
      <c r="M22" s="1"/>
      <c r="N22" s="38"/>
      <c r="O22" s="25"/>
      <c r="P22" s="1"/>
      <c r="Q22" s="38"/>
      <c r="R22" s="1"/>
      <c r="S22" s="1"/>
      <c r="T22" s="25"/>
      <c r="U22" s="25"/>
      <c r="V22" s="57"/>
      <c r="W22" s="1"/>
      <c r="X22" s="1"/>
      <c r="Y22" s="1"/>
      <c r="Z22" s="1"/>
      <c r="AA22" s="1"/>
      <c r="AB22" s="25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 t="s">
        <v>61</v>
      </c>
      <c r="E23" s="1"/>
      <c r="F23" s="25"/>
      <c r="G23" s="1"/>
      <c r="H23" s="1"/>
      <c r="I23" s="1"/>
      <c r="J23" s="1"/>
      <c r="K23" s="1"/>
      <c r="L23" s="1"/>
      <c r="M23" s="1"/>
      <c r="N23" s="38"/>
      <c r="O23" s="25"/>
      <c r="P23" s="1"/>
      <c r="Q23" s="38"/>
      <c r="R23" s="1"/>
      <c r="S23" s="1"/>
      <c r="T23" s="25"/>
      <c r="U23" s="25"/>
      <c r="V23" s="57"/>
      <c r="W23" s="1"/>
      <c r="X23" s="1"/>
      <c r="Y23" s="1"/>
      <c r="Z23" s="1"/>
      <c r="AA23" s="1"/>
      <c r="AB23" s="25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25"/>
      <c r="G24" s="1"/>
      <c r="H24" s="1"/>
      <c r="I24" s="1"/>
      <c r="J24" s="1"/>
      <c r="K24" s="1"/>
      <c r="L24" s="1"/>
      <c r="M24" s="1"/>
      <c r="N24" s="38"/>
      <c r="O24" s="25"/>
      <c r="P24" s="1"/>
      <c r="Q24" s="38"/>
      <c r="R24" s="1"/>
      <c r="S24" s="1"/>
      <c r="T24" s="25"/>
      <c r="U24" s="25"/>
      <c r="V24" s="57"/>
      <c r="W24" s="1"/>
      <c r="X24" s="1"/>
      <c r="Y24" s="1"/>
      <c r="Z24" s="1"/>
      <c r="AA24" s="1"/>
      <c r="AB24" s="25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25"/>
      <c r="G25" s="1"/>
      <c r="H25" s="1"/>
      <c r="I25" s="1"/>
      <c r="J25" s="1"/>
      <c r="K25" s="1"/>
      <c r="L25" s="1"/>
      <c r="M25" s="1"/>
      <c r="N25" s="38"/>
      <c r="O25" s="25"/>
      <c r="P25" s="1"/>
      <c r="Q25" s="38"/>
      <c r="R25" s="1"/>
      <c r="S25" s="1"/>
      <c r="T25" s="25"/>
      <c r="U25" s="25"/>
      <c r="V25" s="57"/>
      <c r="W25" s="1"/>
      <c r="X25" s="1"/>
      <c r="Y25" s="1"/>
      <c r="Z25" s="1"/>
      <c r="AA25" s="1"/>
      <c r="AB25" s="25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38"/>
      <c r="R26" s="1"/>
      <c r="S26" s="1"/>
      <c r="T26" s="25"/>
      <c r="U26" s="25"/>
      <c r="V26" s="57"/>
      <c r="W26" s="1"/>
      <c r="X26" s="1"/>
      <c r="Y26" s="1"/>
      <c r="Z26" s="1"/>
      <c r="AA26" s="1"/>
      <c r="AB26" s="25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9" customFormat="1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58"/>
      <c r="N27" s="58"/>
      <c r="O27" s="25"/>
      <c r="P27" s="1"/>
      <c r="Q27" s="38"/>
      <c r="R27" s="1"/>
      <c r="S27" s="25"/>
      <c r="T27" s="25"/>
      <c r="U27" s="25"/>
      <c r="V27" s="25"/>
      <c r="W27" s="1"/>
      <c r="X27" s="1"/>
      <c r="Y27" s="1"/>
      <c r="Z27" s="1"/>
      <c r="AA27" s="1"/>
      <c r="AB27" s="25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9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38"/>
      <c r="R28" s="1"/>
      <c r="S28" s="1"/>
      <c r="T28" s="25"/>
      <c r="U28" s="25"/>
      <c r="V28" s="57"/>
      <c r="W28" s="1"/>
      <c r="X28" s="1"/>
      <c r="Y28" s="1"/>
      <c r="Z28" s="1"/>
      <c r="AA28" s="1"/>
      <c r="AB28" s="25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9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38"/>
      <c r="R29" s="1"/>
      <c r="S29" s="1"/>
      <c r="T29" s="25"/>
      <c r="U29" s="25"/>
      <c r="V29" s="57"/>
      <c r="W29" s="1"/>
      <c r="X29" s="25"/>
      <c r="Y29" s="25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8"/>
      <c r="R30" s="1"/>
      <c r="S30" s="1"/>
      <c r="T30" s="25"/>
      <c r="U30" s="25"/>
      <c r="V30" s="57"/>
      <c r="W30" s="1"/>
      <c r="X30" s="25"/>
      <c r="Y30" s="25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8"/>
      <c r="R31" s="1"/>
      <c r="S31" s="1"/>
      <c r="T31" s="25"/>
      <c r="U31" s="25"/>
      <c r="V31" s="57"/>
      <c r="W31" s="1"/>
      <c r="X31" s="25"/>
      <c r="Y31" s="25"/>
      <c r="Z31" s="25"/>
      <c r="AA31" s="25"/>
      <c r="AB31" s="25"/>
      <c r="AC31" s="25"/>
      <c r="AD31" s="25"/>
      <c r="AE31" s="25"/>
      <c r="AF31" s="25"/>
      <c r="AG31" s="9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5"/>
      <c r="O32" s="25"/>
      <c r="P32" s="1"/>
      <c r="Q32" s="38"/>
      <c r="R32" s="1"/>
      <c r="S32" s="1"/>
      <c r="T32" s="25"/>
      <c r="U32" s="25"/>
      <c r="V32" s="57"/>
      <c r="W32" s="1"/>
      <c r="X32" s="1"/>
      <c r="Y32" s="1"/>
      <c r="Z32" s="1"/>
      <c r="AA32" s="1"/>
      <c r="AB32" s="25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8"/>
      <c r="N33" s="35"/>
      <c r="O33" s="25"/>
      <c r="P33" s="1"/>
      <c r="Q33" s="38"/>
      <c r="R33" s="1"/>
      <c r="S33" s="25"/>
      <c r="T33" s="25"/>
      <c r="U33" s="25"/>
      <c r="V33" s="25"/>
      <c r="W33" s="1"/>
      <c r="X33" s="1"/>
      <c r="Y33" s="1"/>
      <c r="Z33" s="1"/>
      <c r="AA33" s="1"/>
      <c r="AB33" s="25"/>
      <c r="AC33" s="1"/>
      <c r="AD33" s="1"/>
      <c r="AE33" s="1"/>
      <c r="AF33" s="39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8"/>
      <c r="N34" s="58"/>
      <c r="O34" s="25"/>
      <c r="P34" s="1"/>
      <c r="Q34" s="38"/>
      <c r="R34" s="1"/>
      <c r="S34" s="25"/>
      <c r="T34" s="25"/>
      <c r="U34" s="25"/>
      <c r="V34" s="25"/>
      <c r="W34" s="1"/>
      <c r="X34" s="1"/>
      <c r="Y34" s="1"/>
      <c r="Z34" s="1"/>
      <c r="AA34" s="1"/>
      <c r="AB34" s="25"/>
      <c r="AC34" s="1"/>
      <c r="AD34" s="1"/>
      <c r="AE34" s="1"/>
      <c r="AF34" s="39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8"/>
      <c r="R35" s="1"/>
      <c r="S35" s="1"/>
      <c r="T35" s="25"/>
      <c r="U35" s="25"/>
      <c r="V35" s="57"/>
      <c r="W35" s="1"/>
      <c r="X35" s="1"/>
      <c r="Y35" s="1"/>
      <c r="Z35" s="1"/>
      <c r="AA35" s="1"/>
      <c r="AB35" s="25"/>
      <c r="AC35" s="1"/>
      <c r="AD35" s="1"/>
      <c r="AE35" s="1"/>
      <c r="AF35" s="39"/>
      <c r="AG35" s="9"/>
      <c r="AH35" s="59"/>
      <c r="AI35" s="59"/>
      <c r="AJ35" s="59"/>
      <c r="AK35" s="59"/>
      <c r="AL35" s="5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25"/>
      <c r="U36" s="25"/>
      <c r="V36" s="57"/>
      <c r="W36" s="1"/>
      <c r="X36" s="25"/>
      <c r="Y36" s="25"/>
      <c r="Z36" s="25"/>
      <c r="AA36" s="25"/>
      <c r="AB36" s="25"/>
      <c r="AC36" s="25"/>
      <c r="AD36" s="25"/>
      <c r="AE36" s="25"/>
      <c r="AF36" s="25"/>
      <c r="AG36" s="9"/>
      <c r="AH36" s="59"/>
      <c r="AI36" s="59"/>
      <c r="AJ36" s="59"/>
      <c r="AK36" s="59"/>
      <c r="AL36" s="59"/>
    </row>
    <row r="37" spans="1:38" ht="15" customHeight="1" x14ac:dyDescent="0.25">
      <c r="A37" s="6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25"/>
      <c r="U37" s="25"/>
      <c r="V37" s="57"/>
      <c r="W37" s="1"/>
      <c r="X37" s="25"/>
      <c r="Y37" s="25"/>
      <c r="Z37" s="25"/>
      <c r="AA37" s="25"/>
      <c r="AB37" s="25"/>
      <c r="AC37" s="25"/>
      <c r="AD37" s="25"/>
      <c r="AE37" s="25"/>
      <c r="AF37" s="25"/>
      <c r="AG37" s="9"/>
    </row>
    <row r="38" spans="1:38" ht="15" customHeight="1" x14ac:dyDescent="0.25">
      <c r="A38" s="6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57"/>
      <c r="W38" s="1"/>
      <c r="X38" s="25"/>
      <c r="Y38" s="25"/>
      <c r="Z38" s="25"/>
      <c r="AA38" s="25"/>
      <c r="AB38" s="25"/>
      <c r="AC38" s="25"/>
      <c r="AD38" s="25"/>
      <c r="AE38" s="25"/>
      <c r="AF38" s="25"/>
      <c r="AG38" s="9"/>
    </row>
    <row r="39" spans="1:38" ht="15" customHeight="1" x14ac:dyDescent="0.25">
      <c r="A39" s="6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1"/>
      <c r="Q39" s="38"/>
      <c r="R39" s="1"/>
      <c r="S39" s="1"/>
      <c r="T39" s="25"/>
      <c r="U39" s="25"/>
      <c r="V39" s="57"/>
      <c r="W39" s="1"/>
      <c r="X39" s="1"/>
      <c r="Y39" s="1"/>
      <c r="Z39" s="1"/>
      <c r="AA39" s="1"/>
      <c r="AB39" s="25"/>
      <c r="AC39" s="1"/>
      <c r="AD39" s="1"/>
      <c r="AE39" s="1"/>
      <c r="AF39" s="39"/>
      <c r="AG39" s="9"/>
    </row>
    <row r="40" spans="1:38" ht="15" customHeight="1" x14ac:dyDescent="0.25">
      <c r="A40" s="60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8"/>
      <c r="N40" s="35"/>
      <c r="O40" s="25"/>
      <c r="P40" s="1"/>
      <c r="Q40" s="38"/>
      <c r="R40" s="1"/>
      <c r="S40" s="25"/>
      <c r="T40" s="25"/>
      <c r="U40" s="25"/>
      <c r="V40" s="25"/>
      <c r="W40" s="1"/>
      <c r="X40" s="1"/>
      <c r="Y40" s="1"/>
      <c r="Z40" s="1"/>
      <c r="AA40" s="1"/>
      <c r="AB40" s="25"/>
      <c r="AC40" s="1"/>
      <c r="AD40" s="1"/>
      <c r="AE40" s="1"/>
      <c r="AF40" s="39"/>
      <c r="AG40" s="9"/>
    </row>
    <row r="41" spans="1:38" ht="15" customHeight="1" x14ac:dyDescent="0.25">
      <c r="A41" s="6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57"/>
      <c r="W41" s="1"/>
      <c r="X41" s="25"/>
      <c r="Y41" s="25"/>
      <c r="Z41" s="25"/>
      <c r="AA41" s="25"/>
      <c r="AB41" s="25"/>
      <c r="AC41" s="25"/>
      <c r="AD41" s="25"/>
      <c r="AE41" s="25"/>
      <c r="AF41" s="25"/>
      <c r="AG41" s="9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38"/>
      <c r="R42" s="1"/>
      <c r="S42" s="1"/>
      <c r="T42" s="25"/>
      <c r="U42" s="25"/>
      <c r="V42" s="57"/>
      <c r="W42" s="1"/>
      <c r="X42" s="1"/>
      <c r="Y42" s="1"/>
      <c r="Z42" s="1"/>
      <c r="AA42" s="1"/>
      <c r="AB42" s="25"/>
      <c r="AC42" s="1"/>
      <c r="AD42" s="1"/>
      <c r="AE42" s="1"/>
      <c r="AF42" s="3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38"/>
      <c r="R43" s="1"/>
      <c r="S43" s="1"/>
      <c r="T43" s="25"/>
      <c r="U43" s="25"/>
      <c r="V43" s="57"/>
      <c r="W43" s="1"/>
      <c r="X43" s="1"/>
      <c r="Y43" s="1"/>
      <c r="Z43" s="1"/>
      <c r="AA43" s="1"/>
      <c r="AB43" s="25"/>
      <c r="AC43" s="1"/>
      <c r="AD43" s="1"/>
      <c r="AE43" s="1"/>
      <c r="AF43" s="3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38"/>
      <c r="R44" s="1"/>
      <c r="S44" s="1"/>
      <c r="T44" s="25"/>
      <c r="U44" s="25"/>
      <c r="V44" s="57"/>
      <c r="W44" s="1"/>
      <c r="X44" s="1"/>
      <c r="Y44" s="1"/>
      <c r="Z44" s="1"/>
      <c r="AA44" s="1"/>
      <c r="AB44" s="25"/>
      <c r="AC44" s="1"/>
      <c r="AD44" s="1"/>
      <c r="AE44" s="1"/>
      <c r="AF44" s="3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25"/>
      <c r="U45" s="25"/>
      <c r="V45" s="57"/>
      <c r="W45" s="1"/>
      <c r="X45" s="1"/>
      <c r="Y45" s="1"/>
      <c r="Z45" s="1"/>
      <c r="AA45" s="1"/>
      <c r="AB45" s="25"/>
      <c r="AC45" s="1"/>
      <c r="AD45" s="1"/>
      <c r="AE45" s="1"/>
      <c r="AF45" s="3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57"/>
      <c r="W46" s="1"/>
      <c r="X46" s="1"/>
      <c r="Y46" s="1"/>
      <c r="Z46" s="1"/>
      <c r="AA46" s="1"/>
      <c r="AB46" s="25"/>
      <c r="AC46" s="1"/>
      <c r="AD46" s="1"/>
      <c r="AE46" s="1"/>
      <c r="AF46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7" customWidth="1"/>
    <col min="2" max="2" width="29.7109375" style="108" customWidth="1"/>
    <col min="3" max="3" width="21.5703125" style="109" customWidth="1"/>
    <col min="4" max="4" width="10.5703125" style="110" customWidth="1"/>
    <col min="5" max="5" width="8" style="110" customWidth="1"/>
    <col min="6" max="6" width="0.7109375" style="37" customWidth="1"/>
    <col min="7" max="11" width="5.28515625" style="109" customWidth="1"/>
    <col min="12" max="12" width="6.42578125" style="109" customWidth="1"/>
    <col min="13" max="16" width="5.28515625" style="109" customWidth="1"/>
    <col min="17" max="21" width="6.7109375" style="109" customWidth="1"/>
    <col min="22" max="22" width="10.85546875" style="109" customWidth="1"/>
    <col min="23" max="23" width="19.7109375" style="110" customWidth="1"/>
    <col min="24" max="24" width="9.7109375" style="109" customWidth="1"/>
    <col min="25" max="30" width="9.140625" style="111"/>
  </cols>
  <sheetData>
    <row r="1" spans="1:30" ht="18.75" x14ac:dyDescent="0.3">
      <c r="A1" s="9"/>
      <c r="B1" s="94" t="s">
        <v>65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6"/>
      <c r="X1" s="64"/>
      <c r="Y1" s="97"/>
      <c r="Z1" s="97"/>
      <c r="AA1" s="97"/>
      <c r="AB1" s="97"/>
      <c r="AC1" s="97"/>
      <c r="AD1" s="97"/>
    </row>
    <row r="2" spans="1:30" x14ac:dyDescent="0.25">
      <c r="A2" s="9"/>
      <c r="B2" s="112" t="s">
        <v>35</v>
      </c>
      <c r="C2" s="113" t="s">
        <v>63</v>
      </c>
      <c r="D2" s="114"/>
      <c r="E2" s="98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8"/>
      <c r="X2" s="42"/>
      <c r="Y2" s="97"/>
      <c r="Z2" s="97"/>
      <c r="AA2" s="97"/>
      <c r="AB2" s="97"/>
      <c r="AC2" s="97"/>
      <c r="AD2" s="97"/>
    </row>
    <row r="3" spans="1:30" x14ac:dyDescent="0.25">
      <c r="A3" s="9"/>
      <c r="B3" s="99" t="s">
        <v>66</v>
      </c>
      <c r="C3" s="23" t="s">
        <v>67</v>
      </c>
      <c r="D3" s="100" t="s">
        <v>68</v>
      </c>
      <c r="E3" s="101" t="s">
        <v>1</v>
      </c>
      <c r="F3" s="25"/>
      <c r="G3" s="102" t="s">
        <v>69</v>
      </c>
      <c r="H3" s="103" t="s">
        <v>70</v>
      </c>
      <c r="I3" s="103" t="s">
        <v>31</v>
      </c>
      <c r="J3" s="18" t="s">
        <v>71</v>
      </c>
      <c r="K3" s="104" t="s">
        <v>72</v>
      </c>
      <c r="L3" s="104" t="s">
        <v>73</v>
      </c>
      <c r="M3" s="102" t="s">
        <v>74</v>
      </c>
      <c r="N3" s="102" t="s">
        <v>30</v>
      </c>
      <c r="O3" s="103" t="s">
        <v>75</v>
      </c>
      <c r="P3" s="102" t="s">
        <v>70</v>
      </c>
      <c r="Q3" s="102" t="s">
        <v>3</v>
      </c>
      <c r="R3" s="102">
        <v>1</v>
      </c>
      <c r="S3" s="102">
        <v>2</v>
      </c>
      <c r="T3" s="102">
        <v>3</v>
      </c>
      <c r="U3" s="102" t="s">
        <v>76</v>
      </c>
      <c r="V3" s="18" t="s">
        <v>21</v>
      </c>
      <c r="W3" s="17" t="s">
        <v>77</v>
      </c>
      <c r="X3" s="17" t="s">
        <v>78</v>
      </c>
      <c r="Y3" s="97"/>
      <c r="Z3" s="97"/>
      <c r="AA3" s="97"/>
      <c r="AB3" s="97"/>
      <c r="AC3" s="97"/>
      <c r="AD3" s="97"/>
    </row>
    <row r="4" spans="1:30" x14ac:dyDescent="0.25">
      <c r="A4" s="9"/>
      <c r="B4" s="116" t="s">
        <v>79</v>
      </c>
      <c r="C4" s="117" t="s">
        <v>84</v>
      </c>
      <c r="D4" s="118" t="s">
        <v>80</v>
      </c>
      <c r="E4" s="119" t="s">
        <v>36</v>
      </c>
      <c r="F4" s="115"/>
      <c r="G4" s="120"/>
      <c r="H4" s="121"/>
      <c r="I4" s="121">
        <v>1</v>
      </c>
      <c r="J4" s="122" t="s">
        <v>81</v>
      </c>
      <c r="K4" s="122">
        <v>1</v>
      </c>
      <c r="L4" s="123"/>
      <c r="M4" s="122">
        <v>1</v>
      </c>
      <c r="N4" s="120"/>
      <c r="O4" s="121"/>
      <c r="P4" s="121">
        <v>1</v>
      </c>
      <c r="Q4" s="124" t="s">
        <v>85</v>
      </c>
      <c r="R4" s="124" t="s">
        <v>86</v>
      </c>
      <c r="S4" s="124" t="s">
        <v>87</v>
      </c>
      <c r="T4" s="124"/>
      <c r="U4" s="124"/>
      <c r="V4" s="125">
        <v>0.8</v>
      </c>
      <c r="W4" s="126" t="s">
        <v>82</v>
      </c>
      <c r="X4" s="127" t="s">
        <v>83</v>
      </c>
      <c r="Y4" s="97"/>
      <c r="Z4" s="97"/>
      <c r="AA4" s="97"/>
      <c r="AB4" s="97"/>
      <c r="AC4" s="97"/>
      <c r="AD4" s="97"/>
    </row>
    <row r="5" spans="1:30" x14ac:dyDescent="0.25">
      <c r="A5" s="24"/>
      <c r="B5" s="128"/>
      <c r="C5" s="129"/>
      <c r="D5" s="130"/>
      <c r="E5" s="131"/>
      <c r="F5" s="132"/>
      <c r="G5" s="129"/>
      <c r="H5" s="129"/>
      <c r="I5" s="129"/>
      <c r="J5" s="133"/>
      <c r="K5" s="133"/>
      <c r="L5" s="133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4"/>
      <c r="Y5" s="97"/>
      <c r="Z5" s="97"/>
      <c r="AA5" s="97"/>
      <c r="AB5" s="97"/>
      <c r="AC5" s="97"/>
      <c r="AD5" s="97"/>
    </row>
    <row r="6" spans="1:30" x14ac:dyDescent="0.25">
      <c r="A6" s="24"/>
      <c r="B6" s="105"/>
      <c r="C6" s="1"/>
      <c r="D6" s="105"/>
      <c r="E6" s="106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05"/>
      <c r="X6" s="1"/>
      <c r="Y6" s="97"/>
      <c r="Z6" s="97"/>
      <c r="AA6" s="97"/>
      <c r="AB6" s="97"/>
      <c r="AC6" s="97"/>
      <c r="AD6" s="97"/>
    </row>
    <row r="7" spans="1:30" x14ac:dyDescent="0.25">
      <c r="A7" s="24"/>
      <c r="B7" s="105"/>
      <c r="C7" s="1"/>
      <c r="D7" s="105"/>
      <c r="E7" s="106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05"/>
      <c r="X7" s="1"/>
      <c r="Y7" s="97"/>
      <c r="Z7" s="97"/>
      <c r="AA7" s="97"/>
      <c r="AB7" s="97"/>
      <c r="AC7" s="97"/>
      <c r="AD7" s="97"/>
    </row>
    <row r="8" spans="1:30" x14ac:dyDescent="0.25">
      <c r="A8" s="24"/>
      <c r="B8" s="105"/>
      <c r="C8" s="1"/>
      <c r="D8" s="105"/>
      <c r="E8" s="106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5"/>
      <c r="X8" s="1"/>
      <c r="Y8" s="97"/>
      <c r="Z8" s="97"/>
      <c r="AA8" s="97"/>
      <c r="AB8" s="97"/>
      <c r="AC8" s="97"/>
      <c r="AD8" s="97"/>
    </row>
    <row r="9" spans="1:30" x14ac:dyDescent="0.25">
      <c r="A9" s="24"/>
      <c r="B9" s="105"/>
      <c r="C9" s="1"/>
      <c r="D9" s="105"/>
      <c r="E9" s="106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5"/>
      <c r="X9" s="1"/>
      <c r="Y9" s="97"/>
      <c r="Z9" s="97"/>
      <c r="AA9" s="97"/>
      <c r="AB9" s="97"/>
      <c r="AC9" s="97"/>
      <c r="AD9" s="97"/>
    </row>
    <row r="10" spans="1:30" x14ac:dyDescent="0.25">
      <c r="A10" s="24"/>
      <c r="B10" s="105"/>
      <c r="C10" s="1"/>
      <c r="D10" s="105"/>
      <c r="E10" s="106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5"/>
      <c r="X10" s="1"/>
      <c r="Y10" s="97"/>
      <c r="Z10" s="97"/>
      <c r="AA10" s="97"/>
      <c r="AB10" s="97"/>
      <c r="AC10" s="97"/>
      <c r="AD10" s="97"/>
    </row>
    <row r="11" spans="1:30" x14ac:dyDescent="0.25">
      <c r="A11" s="24"/>
      <c r="B11" s="105"/>
      <c r="C11" s="1"/>
      <c r="D11" s="105"/>
      <c r="E11" s="106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5"/>
      <c r="X11" s="1"/>
      <c r="Y11" s="97"/>
      <c r="Z11" s="97"/>
      <c r="AA11" s="97"/>
      <c r="AB11" s="97"/>
      <c r="AC11" s="97"/>
      <c r="AD11" s="97"/>
    </row>
    <row r="12" spans="1:30" x14ac:dyDescent="0.25">
      <c r="A12" s="24"/>
      <c r="B12" s="105"/>
      <c r="C12" s="1"/>
      <c r="D12" s="105"/>
      <c r="E12" s="106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5"/>
      <c r="X12" s="1"/>
      <c r="Y12" s="97"/>
      <c r="Z12" s="97"/>
      <c r="AA12" s="97"/>
      <c r="AB12" s="97"/>
      <c r="AC12" s="97"/>
      <c r="AD12" s="97"/>
    </row>
    <row r="13" spans="1:30" x14ac:dyDescent="0.25">
      <c r="A13" s="24"/>
      <c r="B13" s="105"/>
      <c r="C13" s="1"/>
      <c r="D13" s="105"/>
      <c r="E13" s="106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5"/>
      <c r="X13" s="1"/>
      <c r="Y13" s="97"/>
      <c r="Z13" s="97"/>
      <c r="AA13" s="97"/>
      <c r="AB13" s="97"/>
      <c r="AC13" s="97"/>
      <c r="AD13" s="97"/>
    </row>
    <row r="14" spans="1:30" x14ac:dyDescent="0.25">
      <c r="A14" s="24"/>
      <c r="B14" s="105"/>
      <c r="C14" s="1"/>
      <c r="D14" s="105"/>
      <c r="E14" s="106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5"/>
      <c r="X14" s="1"/>
      <c r="Y14" s="97"/>
      <c r="Z14" s="97"/>
      <c r="AA14" s="97"/>
      <c r="AB14" s="97"/>
      <c r="AC14" s="97"/>
      <c r="AD14" s="97"/>
    </row>
    <row r="15" spans="1:30" x14ac:dyDescent="0.25">
      <c r="A15" s="24"/>
      <c r="B15" s="105"/>
      <c r="C15" s="1"/>
      <c r="D15" s="105"/>
      <c r="E15" s="106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5"/>
      <c r="X15" s="1"/>
      <c r="Y15" s="97"/>
      <c r="Z15" s="97"/>
      <c r="AA15" s="97"/>
      <c r="AB15" s="97"/>
      <c r="AC15" s="97"/>
      <c r="AD15" s="97"/>
    </row>
    <row r="16" spans="1:30" x14ac:dyDescent="0.25">
      <c r="A16" s="24"/>
      <c r="B16" s="105"/>
      <c r="C16" s="1"/>
      <c r="D16" s="105"/>
      <c r="E16" s="106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5"/>
      <c r="X16" s="1"/>
      <c r="Y16" s="97"/>
      <c r="Z16" s="97"/>
      <c r="AA16" s="97"/>
      <c r="AB16" s="97"/>
      <c r="AC16" s="97"/>
      <c r="AD16" s="97"/>
    </row>
    <row r="17" spans="1:30" x14ac:dyDescent="0.25">
      <c r="A17" s="24"/>
      <c r="B17" s="105"/>
      <c r="C17" s="1"/>
      <c r="D17" s="105"/>
      <c r="E17" s="106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5"/>
      <c r="X17" s="1"/>
      <c r="Y17" s="97"/>
      <c r="Z17" s="97"/>
      <c r="AA17" s="97"/>
      <c r="AB17" s="97"/>
      <c r="AC17" s="97"/>
      <c r="AD17" s="97"/>
    </row>
    <row r="18" spans="1:30" x14ac:dyDescent="0.25">
      <c r="A18" s="24"/>
      <c r="B18" s="105"/>
      <c r="C18" s="1"/>
      <c r="D18" s="105"/>
      <c r="E18" s="106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5"/>
      <c r="X18" s="1"/>
      <c r="Y18" s="97"/>
      <c r="Z18" s="97"/>
      <c r="AA18" s="97"/>
      <c r="AB18" s="97"/>
      <c r="AC18" s="97"/>
      <c r="AD18" s="97"/>
    </row>
    <row r="19" spans="1:30" x14ac:dyDescent="0.25">
      <c r="A19" s="24"/>
      <c r="B19" s="105"/>
      <c r="C19" s="1"/>
      <c r="D19" s="105"/>
      <c r="E19" s="106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5"/>
      <c r="X19" s="1"/>
      <c r="Y19" s="97"/>
      <c r="Z19" s="97"/>
      <c r="AA19" s="97"/>
      <c r="AB19" s="97"/>
      <c r="AC19" s="97"/>
      <c r="AD19" s="97"/>
    </row>
    <row r="20" spans="1:30" x14ac:dyDescent="0.25">
      <c r="A20" s="24"/>
      <c r="B20" s="105"/>
      <c r="C20" s="1"/>
      <c r="D20" s="105"/>
      <c r="E20" s="106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5"/>
      <c r="X20" s="1"/>
      <c r="Y20" s="97"/>
      <c r="Z20" s="97"/>
      <c r="AA20" s="97"/>
      <c r="AB20" s="97"/>
      <c r="AC20" s="97"/>
      <c r="AD20" s="97"/>
    </row>
    <row r="21" spans="1:30" x14ac:dyDescent="0.25">
      <c r="A21" s="24"/>
      <c r="B21" s="105"/>
      <c r="C21" s="1"/>
      <c r="D21" s="105"/>
      <c r="E21" s="106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5"/>
      <c r="X21" s="1"/>
      <c r="Y21" s="97"/>
      <c r="Z21" s="97"/>
      <c r="AA21" s="97"/>
      <c r="AB21" s="97"/>
      <c r="AC21" s="97"/>
      <c r="AD21" s="97"/>
    </row>
    <row r="22" spans="1:30" x14ac:dyDescent="0.25">
      <c r="A22" s="24"/>
      <c r="B22" s="105"/>
      <c r="C22" s="1"/>
      <c r="D22" s="105"/>
      <c r="E22" s="106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5"/>
      <c r="X22" s="1"/>
      <c r="Y22" s="97"/>
      <c r="Z22" s="97"/>
      <c r="AA22" s="97"/>
      <c r="AB22" s="97"/>
      <c r="AC22" s="97"/>
      <c r="AD22" s="97"/>
    </row>
    <row r="23" spans="1:30" x14ac:dyDescent="0.25">
      <c r="A23" s="24"/>
      <c r="B23" s="105"/>
      <c r="C23" s="1"/>
      <c r="D23" s="105"/>
      <c r="E23" s="106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5"/>
      <c r="X23" s="1"/>
      <c r="Y23" s="97"/>
      <c r="Z23" s="97"/>
      <c r="AA23" s="97"/>
      <c r="AB23" s="97"/>
      <c r="AC23" s="97"/>
      <c r="AD23" s="97"/>
    </row>
    <row r="24" spans="1:30" x14ac:dyDescent="0.25">
      <c r="A24" s="24"/>
      <c r="B24" s="105"/>
      <c r="C24" s="1"/>
      <c r="D24" s="105"/>
      <c r="E24" s="106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5"/>
      <c r="X24" s="1"/>
      <c r="Y24" s="97"/>
      <c r="Z24" s="97"/>
      <c r="AA24" s="97"/>
      <c r="AB24" s="97"/>
      <c r="AC24" s="97"/>
      <c r="AD24" s="97"/>
    </row>
    <row r="25" spans="1:30" x14ac:dyDescent="0.25">
      <c r="A25" s="24"/>
      <c r="B25" s="105"/>
      <c r="C25" s="1"/>
      <c r="D25" s="105"/>
      <c r="E25" s="106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5"/>
      <c r="X25" s="1"/>
      <c r="Y25" s="97"/>
      <c r="Z25" s="97"/>
      <c r="AA25" s="97"/>
      <c r="AB25" s="97"/>
      <c r="AC25" s="97"/>
      <c r="AD25" s="97"/>
    </row>
    <row r="26" spans="1:30" x14ac:dyDescent="0.25">
      <c r="A26" s="24"/>
      <c r="B26" s="105"/>
      <c r="C26" s="1"/>
      <c r="D26" s="105"/>
      <c r="E26" s="106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5"/>
      <c r="X26" s="1"/>
      <c r="Y26" s="97"/>
      <c r="Z26" s="97"/>
      <c r="AA26" s="97"/>
      <c r="AB26" s="97"/>
      <c r="AC26" s="97"/>
      <c r="AD26" s="97"/>
    </row>
    <row r="27" spans="1:30" x14ac:dyDescent="0.25">
      <c r="A27" s="24"/>
      <c r="B27" s="105"/>
      <c r="C27" s="1"/>
      <c r="D27" s="105"/>
      <c r="E27" s="106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5"/>
      <c r="X27" s="1"/>
      <c r="Y27" s="97"/>
      <c r="Z27" s="97"/>
      <c r="AA27" s="97"/>
      <c r="AB27" s="97"/>
      <c r="AC27" s="97"/>
      <c r="AD27" s="97"/>
    </row>
    <row r="28" spans="1:30" x14ac:dyDescent="0.25">
      <c r="A28" s="24"/>
      <c r="B28" s="105"/>
      <c r="C28" s="1"/>
      <c r="D28" s="105"/>
      <c r="E28" s="106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5"/>
      <c r="X28" s="1"/>
      <c r="Y28" s="97"/>
      <c r="Z28" s="97"/>
      <c r="AA28" s="97"/>
      <c r="AB28" s="97"/>
      <c r="AC28" s="97"/>
      <c r="AD28" s="97"/>
    </row>
    <row r="29" spans="1:30" x14ac:dyDescent="0.25">
      <c r="A29" s="24"/>
      <c r="B29" s="105"/>
      <c r="C29" s="1"/>
      <c r="D29" s="105"/>
      <c r="E29" s="106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5"/>
      <c r="X29" s="1"/>
      <c r="Y29" s="97"/>
      <c r="Z29" s="97"/>
      <c r="AA29" s="97"/>
      <c r="AB29" s="97"/>
      <c r="AC29" s="97"/>
      <c r="AD29" s="97"/>
    </row>
    <row r="30" spans="1:30" x14ac:dyDescent="0.25">
      <c r="A30" s="24"/>
      <c r="B30" s="105"/>
      <c r="C30" s="1"/>
      <c r="D30" s="105"/>
      <c r="E30" s="106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5"/>
      <c r="X30" s="1"/>
      <c r="Y30" s="97"/>
      <c r="Z30" s="97"/>
      <c r="AA30" s="97"/>
      <c r="AB30" s="97"/>
      <c r="AC30" s="97"/>
      <c r="AD30" s="97"/>
    </row>
    <row r="31" spans="1:30" x14ac:dyDescent="0.25">
      <c r="A31" s="24"/>
      <c r="B31" s="105"/>
      <c r="C31" s="1"/>
      <c r="D31" s="105"/>
      <c r="E31" s="106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5"/>
      <c r="X31" s="1"/>
      <c r="Y31" s="97"/>
      <c r="Z31" s="97"/>
      <c r="AA31" s="97"/>
      <c r="AB31" s="97"/>
      <c r="AC31" s="97"/>
      <c r="AD31" s="97"/>
    </row>
    <row r="32" spans="1:30" x14ac:dyDescent="0.25">
      <c r="A32" s="24"/>
      <c r="B32" s="105"/>
      <c r="C32" s="1"/>
      <c r="D32" s="105"/>
      <c r="E32" s="106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5"/>
      <c r="X32" s="1"/>
      <c r="Y32" s="97"/>
      <c r="Z32" s="97"/>
      <c r="AA32" s="97"/>
      <c r="AB32" s="97"/>
      <c r="AC32" s="97"/>
      <c r="AD32" s="97"/>
    </row>
    <row r="33" spans="1:30" x14ac:dyDescent="0.25">
      <c r="A33" s="24"/>
      <c r="B33" s="105"/>
      <c r="C33" s="1"/>
      <c r="D33" s="105"/>
      <c r="E33" s="106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5"/>
      <c r="X33" s="1"/>
      <c r="Y33" s="97"/>
      <c r="Z33" s="97"/>
      <c r="AA33" s="97"/>
      <c r="AB33" s="97"/>
      <c r="AC33" s="97"/>
      <c r="AD33" s="97"/>
    </row>
    <row r="34" spans="1:30" x14ac:dyDescent="0.25">
      <c r="A34" s="24"/>
      <c r="B34" s="105"/>
      <c r="C34" s="1"/>
      <c r="D34" s="105"/>
      <c r="E34" s="106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5"/>
      <c r="X34" s="1"/>
      <c r="Y34" s="97"/>
      <c r="Z34" s="97"/>
      <c r="AA34" s="97"/>
      <c r="AB34" s="97"/>
      <c r="AC34" s="97"/>
      <c r="AD34" s="9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2019-02-01T18:42:02Z</dcterms:modified>
</cp:coreProperties>
</file>