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0" i="1" l="1"/>
  <c r="O23" i="1" s="1"/>
  <c r="N23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M16" i="1"/>
  <c r="L16" i="1"/>
  <c r="K16" i="1"/>
  <c r="J16" i="1"/>
  <c r="I16" i="1"/>
  <c r="H16" i="1"/>
  <c r="H20" i="1"/>
  <c r="H23" i="1" s="1"/>
  <c r="G16" i="1"/>
  <c r="G20" i="1"/>
  <c r="F16" i="1"/>
  <c r="D17" i="1"/>
  <c r="E16" i="1"/>
  <c r="E20" i="1"/>
  <c r="E23" i="1" s="1"/>
  <c r="M23" i="1" s="1"/>
  <c r="I20" i="1"/>
  <c r="N20" i="1"/>
  <c r="I23" i="1"/>
  <c r="G23" i="1"/>
  <c r="F20" i="1"/>
  <c r="F23" i="1" s="1"/>
  <c r="K23" i="1" s="1"/>
  <c r="L20" i="1"/>
  <c r="L23" i="1" l="1"/>
  <c r="K20" i="1"/>
  <c r="M20" i="1"/>
</calcChain>
</file>

<file path=xl/sharedStrings.xml><?xml version="1.0" encoding="utf-8"?>
<sst xmlns="http://schemas.openxmlformats.org/spreadsheetml/2006/main" count="86" uniqueCount="57">
  <si>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</si>
  <si>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</si>
  <si>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</si>
  <si>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</si>
  <si>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</si>
  <si>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</si>
  <si>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</si>
  <si>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</si>
  <si>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</si>
  <si>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</si>
  <si>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</si>
  <si>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</si>
  <si>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</si>
  <si>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</si>
  <si>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</si>
  <si>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</si>
  <si>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</si>
  <si>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</si>
  <si>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</si>
  <si>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</si>
  <si>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</si>
  <si>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</si>
  <si>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</si>
  <si>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</si>
  <si>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</si>
  <si>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</si>
  <si>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</si>
  <si>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</si>
  <si>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</si>
  <si>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</si>
  <si>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</si>
  <si>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</si>
  <si>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</si>
  <si>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</si>
  <si>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</si>
  <si>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</si>
  <si>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</si>
  <si>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</si>
  <si>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</si>
  <si>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</si>
  <si>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</si>
  <si>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ViPa</t>
  </si>
  <si>
    <t>12.</t>
  </si>
  <si>
    <t>14.4.1984   Vihti</t>
  </si>
  <si>
    <t>ViPa = Vihdin Pallo  (1967),  kasvattajaseura</t>
  </si>
  <si>
    <t>suomensarja</t>
  </si>
  <si>
    <t>ViPa  3</t>
  </si>
  <si>
    <t>4.</t>
  </si>
  <si>
    <t>1.</t>
  </si>
  <si>
    <t>ViPa  2</t>
  </si>
  <si>
    <t>9.</t>
  </si>
  <si>
    <t>05.06. 2002  Pesäkarhut - ViPa  2-0  (8-3, 3-0)</t>
  </si>
  <si>
    <t xml:space="preserve">  18 v   1 kk 21 pv</t>
  </si>
  <si>
    <t>2.  ottelu</t>
  </si>
  <si>
    <t>15.06. 2002  ViPa - TyTe  0-2  (0-8, 4-5)</t>
  </si>
  <si>
    <t xml:space="preserve">  18 v   2 kk   1 pv</t>
  </si>
  <si>
    <t>Virpi Sahramo os. Henell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</si>
</sst>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8.42578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56</v>
      </c>
      <c r="C1" s="2"/>
      <c r="D1" s="3"/>
      <c r="E1" s="3"/>
      <c r="F1" s="4" t="s">
        <v>43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2001</v>
      </c>
      <c r="C4" s="83" t="s">
        <v>50</v>
      </c>
      <c r="D4" s="84" t="s">
        <v>49</v>
      </c>
      <c r="E4" s="83"/>
      <c r="F4" s="86" t="s">
        <v>45</v>
      </c>
      <c r="G4" s="83"/>
      <c r="H4" s="83"/>
      <c r="I4" s="83"/>
      <c r="J4" s="83"/>
      <c r="K4" s="83"/>
      <c r="L4" s="83"/>
      <c r="M4" s="83"/>
      <c r="N4" s="8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2002</v>
      </c>
      <c r="C5" s="27" t="s">
        <v>42</v>
      </c>
      <c r="D5" s="28" t="s">
        <v>41</v>
      </c>
      <c r="E5" s="27">
        <v>4</v>
      </c>
      <c r="F5" s="27">
        <v>0</v>
      </c>
      <c r="G5" s="27">
        <v>3</v>
      </c>
      <c r="H5" s="27">
        <v>2</v>
      </c>
      <c r="I5" s="27">
        <v>11</v>
      </c>
      <c r="J5" s="27">
        <v>2</v>
      </c>
      <c r="K5" s="27">
        <v>2</v>
      </c>
      <c r="L5" s="27">
        <v>4</v>
      </c>
      <c r="M5" s="27">
        <v>3</v>
      </c>
      <c r="N5" s="29">
        <v>0.61099999999999999</v>
      </c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2003</v>
      </c>
      <c r="C6" s="27"/>
      <c r="D6" s="28"/>
      <c r="E6" s="27"/>
      <c r="F6" s="27"/>
      <c r="G6" s="27"/>
      <c r="H6" s="27"/>
      <c r="I6" s="27"/>
      <c r="J6" s="27"/>
      <c r="K6" s="27"/>
      <c r="L6" s="27"/>
      <c r="M6" s="27"/>
      <c r="N6" s="2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3">
        <v>2004</v>
      </c>
      <c r="C7" s="83" t="s">
        <v>47</v>
      </c>
      <c r="D7" s="84" t="s">
        <v>49</v>
      </c>
      <c r="E7" s="83"/>
      <c r="F7" s="86" t="s">
        <v>45</v>
      </c>
      <c r="G7" s="83"/>
      <c r="H7" s="83"/>
      <c r="I7" s="83"/>
      <c r="J7" s="83"/>
      <c r="K7" s="83"/>
      <c r="L7" s="83"/>
      <c r="M7" s="83"/>
      <c r="N7" s="85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2005</v>
      </c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3">
        <v>2006</v>
      </c>
      <c r="C9" s="83" t="s">
        <v>47</v>
      </c>
      <c r="D9" s="84" t="s">
        <v>41</v>
      </c>
      <c r="E9" s="83"/>
      <c r="F9" s="86" t="s">
        <v>45</v>
      </c>
      <c r="G9" s="83"/>
      <c r="H9" s="83"/>
      <c r="I9" s="83"/>
      <c r="J9" s="83"/>
      <c r="K9" s="83"/>
      <c r="L9" s="83"/>
      <c r="M9" s="83"/>
      <c r="N9" s="85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3">
        <v>2007</v>
      </c>
      <c r="C10" s="83" t="s">
        <v>48</v>
      </c>
      <c r="D10" s="84" t="s">
        <v>41</v>
      </c>
      <c r="E10" s="83"/>
      <c r="F10" s="86" t="s">
        <v>45</v>
      </c>
      <c r="G10" s="83"/>
      <c r="H10" s="83"/>
      <c r="I10" s="83"/>
      <c r="J10" s="83"/>
      <c r="K10" s="83"/>
      <c r="L10" s="83"/>
      <c r="M10" s="83"/>
      <c r="N10" s="85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2008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2009</v>
      </c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2010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2011</v>
      </c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83">
        <v>2012</v>
      </c>
      <c r="C15" s="83"/>
      <c r="D15" s="84" t="s">
        <v>46</v>
      </c>
      <c r="E15" s="83"/>
      <c r="F15" s="86" t="s">
        <v>45</v>
      </c>
      <c r="G15" s="83"/>
      <c r="H15" s="83"/>
      <c r="I15" s="83"/>
      <c r="J15" s="83"/>
      <c r="K15" s="83"/>
      <c r="L15" s="83"/>
      <c r="M15" s="83"/>
      <c r="N15" s="85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SUM(E4:E15)</f>
        <v>4</v>
      </c>
      <c r="F16" s="19">
        <f t="shared" si="0"/>
        <v>0</v>
      </c>
      <c r="G16" s="19">
        <f t="shared" si="0"/>
        <v>3</v>
      </c>
      <c r="H16" s="19">
        <f t="shared" si="0"/>
        <v>2</v>
      </c>
      <c r="I16" s="19">
        <f t="shared" si="0"/>
        <v>11</v>
      </c>
      <c r="J16" s="19">
        <f t="shared" si="0"/>
        <v>2</v>
      </c>
      <c r="K16" s="19">
        <f t="shared" si="0"/>
        <v>2</v>
      </c>
      <c r="L16" s="19">
        <f t="shared" si="0"/>
        <v>4</v>
      </c>
      <c r="M16" s="19">
        <f t="shared" si="0"/>
        <v>3</v>
      </c>
      <c r="N16" s="31">
        <v>0.61099999999999999</v>
      </c>
      <c r="O16" s="32">
        <v>18</v>
      </c>
      <c r="P16" s="19">
        <f t="shared" ref="P16:AE16" si="1">SUM(P4:P15)</f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3"/>
      <c r="D17" s="34">
        <f>SUM(F16:H16)+((I16-F16-G16)/3)+(E16/3)+(Z16*25)+(AA16*25)+(AB16*10)+(AC16*25)+(AD16*20)+(AE16*15)</f>
        <v>9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38</v>
      </c>
      <c r="O19" s="25"/>
      <c r="P19" s="41" t="s">
        <v>33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2"/>
      <c r="AC19" s="13"/>
      <c r="AD19" s="13"/>
      <c r="AE19" s="13"/>
      <c r="AF19" s="43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4"/>
      <c r="E20" s="27">
        <f>PRODUCT(E16)</f>
        <v>4</v>
      </c>
      <c r="F20" s="27">
        <f>PRODUCT(F16)</f>
        <v>0</v>
      </c>
      <c r="G20" s="27">
        <f>PRODUCT(G16)</f>
        <v>3</v>
      </c>
      <c r="H20" s="27">
        <f>PRODUCT(H16)</f>
        <v>2</v>
      </c>
      <c r="I20" s="27">
        <f>PRODUCT(I16)</f>
        <v>11</v>
      </c>
      <c r="J20" s="1"/>
      <c r="K20" s="45">
        <f>PRODUCT((F20+G20)/E20)</f>
        <v>0.75</v>
      </c>
      <c r="L20" s="45">
        <f>PRODUCT(H20/E20)</f>
        <v>0.5</v>
      </c>
      <c r="M20" s="45">
        <f>PRODUCT(I20/E20)</f>
        <v>2.75</v>
      </c>
      <c r="N20" s="29">
        <f>PRODUCT(N16)</f>
        <v>0.61099999999999999</v>
      </c>
      <c r="O20" s="25">
        <f>PRODUCT(O16)</f>
        <v>18</v>
      </c>
      <c r="P20" s="46" t="s">
        <v>34</v>
      </c>
      <c r="Q20" s="47"/>
      <c r="R20" s="47"/>
      <c r="S20" s="48" t="s">
        <v>51</v>
      </c>
      <c r="T20" s="48"/>
      <c r="U20" s="48"/>
      <c r="V20" s="48"/>
      <c r="W20" s="48"/>
      <c r="X20" s="48"/>
      <c r="Y20" s="48"/>
      <c r="Z20" s="48"/>
      <c r="AA20" s="48"/>
      <c r="AB20" s="49"/>
      <c r="AC20" s="48"/>
      <c r="AD20" s="50" t="s">
        <v>39</v>
      </c>
      <c r="AE20" s="50"/>
      <c r="AF20" s="51" t="s">
        <v>52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18</v>
      </c>
      <c r="C21" s="53"/>
      <c r="D21" s="54"/>
      <c r="E21" s="27"/>
      <c r="F21" s="27"/>
      <c r="G21" s="27"/>
      <c r="H21" s="27"/>
      <c r="I21" s="27"/>
      <c r="J21" s="1"/>
      <c r="K21" s="45"/>
      <c r="L21" s="45"/>
      <c r="M21" s="45"/>
      <c r="N21" s="29"/>
      <c r="O21" s="55">
        <v>0</v>
      </c>
      <c r="P21" s="56" t="s">
        <v>35</v>
      </c>
      <c r="Q21" s="57"/>
      <c r="R21" s="57"/>
      <c r="S21" s="58" t="s">
        <v>51</v>
      </c>
      <c r="T21" s="58"/>
      <c r="U21" s="58"/>
      <c r="V21" s="58"/>
      <c r="W21" s="58"/>
      <c r="X21" s="58"/>
      <c r="Y21" s="58"/>
      <c r="Z21" s="58"/>
      <c r="AA21" s="58"/>
      <c r="AB21" s="59"/>
      <c r="AC21" s="58"/>
      <c r="AD21" s="60" t="s">
        <v>39</v>
      </c>
      <c r="AE21" s="60"/>
      <c r="AF21" s="61" t="s">
        <v>52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2" t="s">
        <v>19</v>
      </c>
      <c r="C22" s="63"/>
      <c r="D22" s="64"/>
      <c r="E22" s="30"/>
      <c r="F22" s="30"/>
      <c r="G22" s="30"/>
      <c r="H22" s="30"/>
      <c r="I22" s="30"/>
      <c r="J22" s="1"/>
      <c r="K22" s="65"/>
      <c r="L22" s="65"/>
      <c r="M22" s="65"/>
      <c r="N22" s="66"/>
      <c r="O22" s="25">
        <v>0</v>
      </c>
      <c r="P22" s="56" t="s">
        <v>36</v>
      </c>
      <c r="Q22" s="57"/>
      <c r="R22" s="57"/>
      <c r="S22" s="58" t="s">
        <v>54</v>
      </c>
      <c r="T22" s="58"/>
      <c r="U22" s="58"/>
      <c r="V22" s="58"/>
      <c r="W22" s="58"/>
      <c r="X22" s="58"/>
      <c r="Y22" s="58"/>
      <c r="Z22" s="58"/>
      <c r="AA22" s="58"/>
      <c r="AB22" s="59"/>
      <c r="AC22" s="58"/>
      <c r="AD22" s="60" t="s">
        <v>53</v>
      </c>
      <c r="AE22" s="60"/>
      <c r="AF22" s="61" t="s">
        <v>55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7" t="s">
        <v>20</v>
      </c>
      <c r="C23" s="68"/>
      <c r="D23" s="69"/>
      <c r="E23" s="19">
        <f>SUM(E20:E22)</f>
        <v>4</v>
      </c>
      <c r="F23" s="19">
        <f>SUM(F20:F22)</f>
        <v>0</v>
      </c>
      <c r="G23" s="19">
        <f>SUM(G20:G22)</f>
        <v>3</v>
      </c>
      <c r="H23" s="19">
        <f>SUM(H20:H22)</f>
        <v>2</v>
      </c>
      <c r="I23" s="19">
        <f>SUM(I20:I22)</f>
        <v>11</v>
      </c>
      <c r="J23" s="1"/>
      <c r="K23" s="70">
        <f>PRODUCT((F23+G23)/E23)</f>
        <v>0.75</v>
      </c>
      <c r="L23" s="70">
        <f>PRODUCT(H23/E23)</f>
        <v>0.5</v>
      </c>
      <c r="M23" s="70">
        <f>PRODUCT(I23/E23)</f>
        <v>2.75</v>
      </c>
      <c r="N23" s="31">
        <f>PRODUCT(I23/O23)</f>
        <v>0.61111111111111116</v>
      </c>
      <c r="O23" s="25">
        <f>SUM(O20:O22)</f>
        <v>18</v>
      </c>
      <c r="P23" s="71" t="s">
        <v>37</v>
      </c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3"/>
      <c r="AD23" s="73"/>
      <c r="AE23" s="75"/>
      <c r="AF23" s="76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40</v>
      </c>
      <c r="C25" s="1"/>
      <c r="D25" s="1" t="s">
        <v>44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8"/>
      <c r="N30" s="78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8"/>
      <c r="N36" s="35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8"/>
      <c r="N37" s="78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9"/>
      <c r="AH38" s="79"/>
      <c r="AI38" s="79"/>
      <c r="AJ38" s="79"/>
      <c r="AK38" s="79"/>
      <c r="AL38" s="7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79"/>
      <c r="AI39" s="79"/>
      <c r="AJ39" s="79"/>
      <c r="AK39" s="79"/>
      <c r="AL39" s="79"/>
    </row>
    <row r="40" spans="1:38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9"/>
    </row>
    <row r="43" spans="1:38" ht="15" customHeight="1" x14ac:dyDescent="0.25">
      <c r="A43" s="80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8"/>
      <c r="N43" s="35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9"/>
    </row>
    <row r="44" spans="1:38" ht="15" customHeight="1" x14ac:dyDescent="0.25">
      <c r="A44" s="8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2019-01-31T18:22:36Z</dcterms:modified>
</cp:coreProperties>
</file>