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13" i="1" l="1"/>
  <c r="M9" i="1" l="1"/>
  <c r="O13" i="1"/>
  <c r="AE9" i="1"/>
  <c r="AD9" i="1"/>
  <c r="AC9" i="1"/>
  <c r="AB9" i="1"/>
  <c r="AA9" i="1"/>
  <c r="Z9" i="1"/>
  <c r="Y9" i="1"/>
  <c r="X9" i="1"/>
  <c r="H15" i="1" s="1"/>
  <c r="W9" i="1"/>
  <c r="G15" i="1" s="1"/>
  <c r="V9" i="1"/>
  <c r="F15" i="1" s="1"/>
  <c r="U9" i="1"/>
  <c r="E15" i="1" s="1"/>
  <c r="T9" i="1"/>
  <c r="S9" i="1"/>
  <c r="R9" i="1"/>
  <c r="Q9" i="1"/>
  <c r="P9" i="1"/>
  <c r="L9" i="1"/>
  <c r="K9" i="1"/>
  <c r="J9" i="1"/>
  <c r="I9" i="1"/>
  <c r="I13" i="1"/>
  <c r="H9" i="1"/>
  <c r="H13" i="1"/>
  <c r="G9" i="1"/>
  <c r="G13" i="1"/>
  <c r="G16" i="1" s="1"/>
  <c r="F9" i="1"/>
  <c r="F13" i="1" s="1"/>
  <c r="E9" i="1"/>
  <c r="E13" i="1" s="1"/>
  <c r="I16" i="1" l="1"/>
  <c r="H16" i="1"/>
  <c r="K15" i="1"/>
  <c r="L15" i="1"/>
  <c r="E16" i="1"/>
  <c r="L13" i="1"/>
  <c r="F16" i="1"/>
  <c r="K13" i="1"/>
  <c r="K16" i="1" l="1"/>
  <c r="L16" i="1"/>
</calcChain>
</file>

<file path=xl/sharedStrings.xml><?xml version="1.0" encoding="utf-8"?>
<sst xmlns="http://schemas.openxmlformats.org/spreadsheetml/2006/main" count="84" uniqueCount="63">
  <si>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</si>
  <si>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</si>
  <si>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</si>
  <si>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</si>
  <si>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</si>
  <si>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</si>
  <si>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</si>
  <si>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</si>
  <si>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</si>
  <si>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</si>
  <si>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</si>
  <si>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</si>
  <si>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</si>
  <si>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</si>
  <si>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</si>
  <si>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</si>
  <si>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</si>
  <si>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</si>
  <si>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</si>
  <si>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</si>
  <si>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</si>
  <si>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</si>
  <si>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</si>
  <si>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</si>
  <si>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</si>
  <si>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</si>
  <si>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</si>
  <si>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</si>
  <si>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</si>
  <si>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</si>
  <si>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</si>
  <si>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</si>
  <si>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</si>
  <si>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</si>
  <si>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</si>
  <si>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</si>
  <si>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</si>
  <si>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</si>
  <si>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25.7.1959</t>
  </si>
  <si>
    <t>3.</t>
  </si>
  <si>
    <t>PuMu</t>
  </si>
  <si>
    <t>11.-12.</t>
  </si>
  <si>
    <t>putoamissarja</t>
  </si>
  <si>
    <t>Sirpa Repo</t>
  </si>
  <si>
    <t>Roihu</t>
  </si>
  <si>
    <t>putoamissarja, uusinta</t>
  </si>
  <si>
    <t>MESTARUUSSARJA</t>
  </si>
  <si>
    <t>URA SM-SARJASSA</t>
  </si>
  <si>
    <t>7.</t>
  </si>
  <si>
    <t>Cup</t>
  </si>
  <si>
    <t>PuMu = Puna-Mustat, Helsinki  (1941)</t>
  </si>
  <si>
    <t>Roihu = Roihu, Helsinki  (1957)</t>
  </si>
  <si>
    <t>22.05. 1977  PuMu - RPL  11-5</t>
  </si>
  <si>
    <t xml:space="preserve">  17 v   9 kk 27 pv</t>
  </si>
  <si>
    <t>4.  ottelu</t>
  </si>
  <si>
    <t>24.07. 1977  Kiri - PuMu  19-12</t>
  </si>
  <si>
    <t xml:space="preserve">  17 v 11 kk 29 pv</t>
  </si>
  <si>
    <t>5.  ottelu</t>
  </si>
  <si>
    <t>27.07. 1977  PuMu - Tahko  9-8</t>
  </si>
  <si>
    <t xml:space="preserve">  18 v   0 kk   2 pv</t>
  </si>
  <si>
    <t>29.  ottelu</t>
  </si>
  <si>
    <t>14.06. 1981  KaKa - Roihu  11-20</t>
  </si>
  <si>
    <t xml:space="preserve">  21 v 10 kk 20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</si>
</sst>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76" customWidth="1"/>
    <col min="3" max="3" width="7.7109375" style="76" customWidth="1"/>
    <col min="4" max="4" width="10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7109375" style="77" customWidth="1"/>
    <col min="16" max="23" width="5.7109375" style="7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43</v>
      </c>
      <c r="C1" s="2"/>
      <c r="D1" s="3"/>
      <c r="E1" s="4" t="s">
        <v>38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46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49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1977</v>
      </c>
      <c r="C4" s="27" t="s">
        <v>39</v>
      </c>
      <c r="D4" s="11" t="s">
        <v>40</v>
      </c>
      <c r="E4" s="27">
        <v>6</v>
      </c>
      <c r="F4" s="27">
        <v>0</v>
      </c>
      <c r="G4" s="27">
        <v>1</v>
      </c>
      <c r="H4" s="27">
        <v>1</v>
      </c>
      <c r="I4" s="78"/>
      <c r="J4" s="78"/>
      <c r="K4" s="78"/>
      <c r="L4" s="78"/>
      <c r="M4" s="78"/>
      <c r="N4" s="78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>
        <v>1</v>
      </c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1978</v>
      </c>
      <c r="C5" s="27" t="s">
        <v>41</v>
      </c>
      <c r="D5" s="11" t="s">
        <v>40</v>
      </c>
      <c r="E5" s="27">
        <v>10</v>
      </c>
      <c r="F5" s="27">
        <v>0</v>
      </c>
      <c r="G5" s="27">
        <v>0</v>
      </c>
      <c r="H5" s="27">
        <v>2</v>
      </c>
      <c r="I5" s="78"/>
      <c r="J5" s="78"/>
      <c r="K5" s="78"/>
      <c r="L5" s="78"/>
      <c r="M5" s="78"/>
      <c r="N5" s="78"/>
      <c r="O5" s="25"/>
      <c r="P5" s="27"/>
      <c r="Q5" s="43"/>
      <c r="R5" s="43"/>
      <c r="S5" s="33"/>
      <c r="T5" s="27"/>
      <c r="U5" s="28">
        <v>3</v>
      </c>
      <c r="V5" s="28">
        <v>0</v>
      </c>
      <c r="W5" s="28">
        <v>1</v>
      </c>
      <c r="X5" s="28">
        <v>0</v>
      </c>
      <c r="Y5" s="28"/>
      <c r="Z5" s="27"/>
      <c r="AA5" s="27"/>
      <c r="AB5" s="27"/>
      <c r="AC5" s="27"/>
      <c r="AD5" s="27"/>
      <c r="AE5" s="27"/>
      <c r="AF5" s="79" t="s">
        <v>42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1979</v>
      </c>
      <c r="C6" s="27" t="s">
        <v>41</v>
      </c>
      <c r="D6" s="11" t="s">
        <v>44</v>
      </c>
      <c r="E6" s="27">
        <v>0</v>
      </c>
      <c r="F6" s="27">
        <v>0</v>
      </c>
      <c r="G6" s="27">
        <v>0</v>
      </c>
      <c r="H6" s="27">
        <v>0</v>
      </c>
      <c r="I6" s="78"/>
      <c r="J6" s="78"/>
      <c r="K6" s="78"/>
      <c r="L6" s="78"/>
      <c r="M6" s="78"/>
      <c r="N6" s="78"/>
      <c r="O6" s="25"/>
      <c r="P6" s="27"/>
      <c r="Q6" s="43"/>
      <c r="R6" s="43"/>
      <c r="S6" s="33"/>
      <c r="T6" s="27"/>
      <c r="U6" s="28">
        <v>2</v>
      </c>
      <c r="V6" s="28">
        <v>0</v>
      </c>
      <c r="W6" s="28">
        <v>0</v>
      </c>
      <c r="X6" s="28">
        <v>0</v>
      </c>
      <c r="Y6" s="28"/>
      <c r="Z6" s="27"/>
      <c r="AA6" s="27"/>
      <c r="AB6" s="27"/>
      <c r="AC6" s="27"/>
      <c r="AD6" s="27"/>
      <c r="AE6" s="27"/>
      <c r="AF6" s="79" t="s">
        <v>45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1980</v>
      </c>
      <c r="C7" s="27"/>
      <c r="D7" s="41"/>
      <c r="E7" s="27"/>
      <c r="F7" s="27"/>
      <c r="G7" s="27"/>
      <c r="H7" s="27"/>
      <c r="I7" s="27"/>
      <c r="J7" s="27"/>
      <c r="K7" s="27"/>
      <c r="L7" s="27"/>
      <c r="M7" s="27"/>
      <c r="N7" s="30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1981</v>
      </c>
      <c r="C8" s="27" t="s">
        <v>48</v>
      </c>
      <c r="D8" s="41" t="s">
        <v>44</v>
      </c>
      <c r="E8" s="27">
        <v>16</v>
      </c>
      <c r="F8" s="27">
        <v>1</v>
      </c>
      <c r="G8" s="27">
        <v>9</v>
      </c>
      <c r="H8" s="27">
        <v>9</v>
      </c>
      <c r="I8" s="27">
        <v>41</v>
      </c>
      <c r="J8" s="27">
        <v>8</v>
      </c>
      <c r="K8" s="27">
        <v>9</v>
      </c>
      <c r="L8" s="27">
        <v>14</v>
      </c>
      <c r="M8" s="27">
        <v>10</v>
      </c>
      <c r="N8" s="30">
        <v>0.54700000000000004</v>
      </c>
      <c r="O8" s="25">
        <v>75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>
        <v>1</v>
      </c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 t="shared" ref="E9:M9" si="0">SUM(E4:E8)</f>
        <v>32</v>
      </c>
      <c r="F9" s="19">
        <f t="shared" si="0"/>
        <v>1</v>
      </c>
      <c r="G9" s="19">
        <f t="shared" si="0"/>
        <v>10</v>
      </c>
      <c r="H9" s="19">
        <f t="shared" si="0"/>
        <v>12</v>
      </c>
      <c r="I9" s="19">
        <f t="shared" si="0"/>
        <v>41</v>
      </c>
      <c r="J9" s="19">
        <f t="shared" si="0"/>
        <v>8</v>
      </c>
      <c r="K9" s="19">
        <f t="shared" si="0"/>
        <v>9</v>
      </c>
      <c r="L9" s="19">
        <f t="shared" si="0"/>
        <v>14</v>
      </c>
      <c r="M9" s="19">
        <f t="shared" si="0"/>
        <v>10</v>
      </c>
      <c r="N9" s="31">
        <v>0.54700000000000004</v>
      </c>
      <c r="O9" s="32"/>
      <c r="P9" s="19">
        <f t="shared" ref="P9:AE9" si="1">SUM(P4:P8)</f>
        <v>0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0</v>
      </c>
      <c r="U9" s="19">
        <f t="shared" si="1"/>
        <v>5</v>
      </c>
      <c r="V9" s="19">
        <f t="shared" si="1"/>
        <v>0</v>
      </c>
      <c r="W9" s="19">
        <f t="shared" si="1"/>
        <v>1</v>
      </c>
      <c r="X9" s="19">
        <f t="shared" si="1"/>
        <v>0</v>
      </c>
      <c r="Y9" s="19">
        <f t="shared" si="1"/>
        <v>0</v>
      </c>
      <c r="Z9" s="19">
        <f t="shared" si="1"/>
        <v>0</v>
      </c>
      <c r="AA9" s="19">
        <f t="shared" si="1"/>
        <v>0</v>
      </c>
      <c r="AB9" s="19">
        <f t="shared" si="1"/>
        <v>1</v>
      </c>
      <c r="AC9" s="19">
        <f t="shared" si="1"/>
        <v>0</v>
      </c>
      <c r="AD9" s="19">
        <f t="shared" si="1"/>
        <v>0</v>
      </c>
      <c r="AE9" s="19">
        <f t="shared" si="1"/>
        <v>1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 t="s">
        <v>2</v>
      </c>
      <c r="C10" s="33"/>
      <c r="D10" s="34">
        <v>76.7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25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9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47</v>
      </c>
      <c r="C12" s="40"/>
      <c r="D12" s="40"/>
      <c r="E12" s="19" t="s">
        <v>4</v>
      </c>
      <c r="F12" s="19" t="s">
        <v>12</v>
      </c>
      <c r="G12" s="16" t="s">
        <v>13</v>
      </c>
      <c r="H12" s="19" t="s">
        <v>14</v>
      </c>
      <c r="I12" s="19" t="s">
        <v>3</v>
      </c>
      <c r="J12" s="1"/>
      <c r="K12" s="19" t="s">
        <v>22</v>
      </c>
      <c r="L12" s="19" t="s">
        <v>23</v>
      </c>
      <c r="M12" s="19" t="s">
        <v>24</v>
      </c>
      <c r="N12" s="31" t="s">
        <v>35</v>
      </c>
      <c r="O12" s="25"/>
      <c r="P12" s="41" t="s">
        <v>30</v>
      </c>
      <c r="Q12" s="13"/>
      <c r="R12" s="13"/>
      <c r="S12" s="13"/>
      <c r="T12" s="42"/>
      <c r="U12" s="42"/>
      <c r="V12" s="42"/>
      <c r="W12" s="42"/>
      <c r="X12" s="42"/>
      <c r="Y12" s="13"/>
      <c r="Z12" s="13"/>
      <c r="AA12" s="13"/>
      <c r="AB12" s="13"/>
      <c r="AC12" s="13"/>
      <c r="AD12" s="13"/>
      <c r="AE12" s="13"/>
      <c r="AF12" s="4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15</v>
      </c>
      <c r="C13" s="13"/>
      <c r="D13" s="44"/>
      <c r="E13" s="27">
        <f>PRODUCT(E9)</f>
        <v>32</v>
      </c>
      <c r="F13" s="27">
        <f>PRODUCT(F9)</f>
        <v>1</v>
      </c>
      <c r="G13" s="27">
        <f>PRODUCT(G9)</f>
        <v>10</v>
      </c>
      <c r="H13" s="27">
        <f>PRODUCT(H9)</f>
        <v>12</v>
      </c>
      <c r="I13" s="27">
        <f>PRODUCT(I9)</f>
        <v>41</v>
      </c>
      <c r="J13" s="1"/>
      <c r="K13" s="45">
        <f>PRODUCT((F13+G13)/E13)</f>
        <v>0.34375</v>
      </c>
      <c r="L13" s="45">
        <f>PRODUCT(H13/E13)</f>
        <v>0.375</v>
      </c>
      <c r="M13" s="45">
        <f>PRODUCT(I13/16)</f>
        <v>2.5625</v>
      </c>
      <c r="N13" s="30">
        <v>0.54700000000000004</v>
      </c>
      <c r="O13" s="25">
        <f>PRODUCT(O9)</f>
        <v>0</v>
      </c>
      <c r="P13" s="46" t="s">
        <v>31</v>
      </c>
      <c r="Q13" s="47"/>
      <c r="R13" s="47"/>
      <c r="S13" s="48" t="s">
        <v>52</v>
      </c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9" t="s">
        <v>36</v>
      </c>
      <c r="AE13" s="49"/>
      <c r="AF13" s="50" t="s">
        <v>53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1" t="s">
        <v>16</v>
      </c>
      <c r="C14" s="52"/>
      <c r="D14" s="53"/>
      <c r="E14" s="27"/>
      <c r="F14" s="27"/>
      <c r="G14" s="27"/>
      <c r="H14" s="27"/>
      <c r="I14" s="27"/>
      <c r="J14" s="1"/>
      <c r="K14" s="45"/>
      <c r="L14" s="45"/>
      <c r="M14" s="45"/>
      <c r="N14" s="30"/>
      <c r="O14" s="25"/>
      <c r="P14" s="54" t="s">
        <v>32</v>
      </c>
      <c r="Q14" s="55"/>
      <c r="R14" s="55"/>
      <c r="S14" s="56" t="s">
        <v>55</v>
      </c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7" t="s">
        <v>54</v>
      </c>
      <c r="AE14" s="57"/>
      <c r="AF14" s="58" t="s">
        <v>56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9" t="s">
        <v>17</v>
      </c>
      <c r="C15" s="60"/>
      <c r="D15" s="61"/>
      <c r="E15" s="28">
        <f>PRODUCT(U9)</f>
        <v>5</v>
      </c>
      <c r="F15" s="28">
        <f>PRODUCT(V9)</f>
        <v>0</v>
      </c>
      <c r="G15" s="28">
        <f>PRODUCT(W9)</f>
        <v>1</v>
      </c>
      <c r="H15" s="28">
        <f>PRODUCT(X9)</f>
        <v>0</v>
      </c>
      <c r="I15" s="28"/>
      <c r="J15" s="1"/>
      <c r="K15" s="62">
        <f>PRODUCT((F15+G15)/E15)</f>
        <v>0.2</v>
      </c>
      <c r="L15" s="62">
        <f>PRODUCT(H15/E15)</f>
        <v>0</v>
      </c>
      <c r="M15" s="62"/>
      <c r="N15" s="63"/>
      <c r="O15" s="25"/>
      <c r="P15" s="54" t="s">
        <v>33</v>
      </c>
      <c r="Q15" s="55"/>
      <c r="R15" s="55"/>
      <c r="S15" s="56" t="s">
        <v>58</v>
      </c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 t="s">
        <v>57</v>
      </c>
      <c r="AE15" s="57"/>
      <c r="AF15" s="58" t="s">
        <v>59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64" t="s">
        <v>18</v>
      </c>
      <c r="C16" s="65"/>
      <c r="D16" s="66"/>
      <c r="E16" s="19">
        <f>SUM(E13:E15)</f>
        <v>37</v>
      </c>
      <c r="F16" s="19">
        <f>SUM(F13:F15)</f>
        <v>1</v>
      </c>
      <c r="G16" s="19">
        <f>SUM(G13:G15)</f>
        <v>11</v>
      </c>
      <c r="H16" s="19">
        <f>SUM(H13:H15)</f>
        <v>12</v>
      </c>
      <c r="I16" s="19">
        <f>SUM(I13:I15)</f>
        <v>41</v>
      </c>
      <c r="J16" s="1"/>
      <c r="K16" s="67">
        <f>PRODUCT((F16+G16)/E16)</f>
        <v>0.32432432432432434</v>
      </c>
      <c r="L16" s="67">
        <f>PRODUCT(H16/E16)</f>
        <v>0.32432432432432434</v>
      </c>
      <c r="M16" s="67">
        <v>2.56</v>
      </c>
      <c r="N16" s="31">
        <v>0.54700000000000004</v>
      </c>
      <c r="O16" s="25"/>
      <c r="P16" s="68" t="s">
        <v>34</v>
      </c>
      <c r="Q16" s="69"/>
      <c r="R16" s="69"/>
      <c r="S16" s="70" t="s">
        <v>61</v>
      </c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1" t="s">
        <v>60</v>
      </c>
      <c r="AE16" s="71"/>
      <c r="AF16" s="72" t="s">
        <v>62</v>
      </c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38"/>
      <c r="R17" s="1"/>
      <c r="S17" s="1"/>
      <c r="T17" s="25"/>
      <c r="U17" s="25"/>
      <c r="V17" s="73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 t="s">
        <v>37</v>
      </c>
      <c r="C18" s="1"/>
      <c r="D18" s="1" t="s">
        <v>50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 t="s">
        <v>51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75" customFormat="1" ht="15" customHeight="1" x14ac:dyDescent="0.25">
      <c r="A22" s="1"/>
      <c r="B22" s="1"/>
      <c r="C22" s="9"/>
      <c r="D22" s="9"/>
      <c r="E22" s="1"/>
      <c r="F22" s="1"/>
      <c r="G22" s="1"/>
      <c r="H22" s="1"/>
      <c r="I22" s="1"/>
      <c r="J22" s="1"/>
      <c r="K22" s="1"/>
      <c r="L22" s="1"/>
      <c r="M22" s="74"/>
      <c r="N22" s="74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75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75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25"/>
      <c r="AA24" s="25"/>
      <c r="AB24" s="25"/>
      <c r="AC24" s="25"/>
      <c r="AD24" s="25"/>
      <c r="AE24" s="25"/>
      <c r="AF24" s="25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25"/>
      <c r="AA25" s="25"/>
      <c r="AB25" s="25"/>
      <c r="AC25" s="25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9"/>
      <c r="D26" s="9"/>
      <c r="E26" s="1"/>
      <c r="F26" s="1"/>
      <c r="G26" s="1"/>
      <c r="H26" s="1"/>
      <c r="I26" s="1"/>
      <c r="J26" s="1"/>
      <c r="K26" s="1"/>
      <c r="L26" s="1"/>
      <c r="M26" s="74"/>
      <c r="N26" s="35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9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74"/>
      <c r="N27" s="35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9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74"/>
      <c r="N28" s="35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9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74"/>
      <c r="N29" s="35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9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74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9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74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74"/>
      <c r="N32" s="3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74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74"/>
      <c r="N34" s="3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74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74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74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74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74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74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74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74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74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74"/>
      <c r="N44" s="35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74"/>
      <c r="N45" s="3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74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74"/>
      <c r="N47" s="35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74"/>
      <c r="N48" s="35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9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74"/>
      <c r="N49" s="35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9"/>
      <c r="AH49" s="9"/>
      <c r="AI49" s="9"/>
      <c r="AJ49" s="9"/>
      <c r="AK49" s="9"/>
      <c r="AL4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2019-01-30T12:11:41Z</dcterms:modified>
</cp:coreProperties>
</file>