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L12" i="5" s="1"/>
  <c r="G13" i="5"/>
  <c r="G14" i="5" s="1"/>
  <c r="E13" i="5"/>
  <c r="O13" i="5" s="1"/>
  <c r="K13" i="5"/>
  <c r="K14" i="5" s="1"/>
  <c r="F13" i="5"/>
  <c r="H13" i="5"/>
  <c r="H14" i="5" s="1"/>
  <c r="I12" i="5"/>
  <c r="AF8" i="5"/>
  <c r="O12" i="5" l="1"/>
  <c r="J12" i="5"/>
  <c r="N12" i="5"/>
  <c r="M12" i="5"/>
  <c r="F14" i="5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<sst xmlns="http://schemas.openxmlformats.org/spreadsheetml/2006/main" count="80" uniqueCount="37">
  <si>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</si>
  <si>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</si>
  <si>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</si>
  <si>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</si>
  <si>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</si>
  <si>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</si>
  <si>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</si>
  <si>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</si>
  <si>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</si>
  <si>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</si>
  <si>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</si>
  <si>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</si>
  <si>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</si>
  <si>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</si>
  <si>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</si>
  <si>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</si>
  <si>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</si>
  <si>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</si>
  <si>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</si>
  <si>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</si>
  <si>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</si>
  <si>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</si>
  <si>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</si>
  <si>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</si>
  <si>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</si>
  <si>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SoJy = Sotkamon Jymy  (1909)</t>
  </si>
  <si>
    <t>Sami Rautiainen</t>
  </si>
  <si>
    <t>8.</t>
  </si>
  <si>
    <t>KPK</t>
  </si>
  <si>
    <t>1.</t>
  </si>
  <si>
    <t>SoJy  2</t>
  </si>
  <si>
    <t>6.</t>
  </si>
  <si>
    <t>2.</t>
  </si>
  <si>
    <t>SoJy  3</t>
  </si>
  <si>
    <t>21.6.1998   Kajaani</t>
  </si>
  <si>
    <t>Sotkamon Jymy-Pesis  (1998),  kasvattajaseura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</si>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</sst>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27</v>
      </c>
      <c r="Z4" s="1" t="s">
        <v>28</v>
      </c>
      <c r="AA4" s="12">
        <v>17</v>
      </c>
      <c r="AB4" s="12">
        <v>0</v>
      </c>
      <c r="AC4" s="12">
        <v>17</v>
      </c>
      <c r="AD4" s="12">
        <v>12</v>
      </c>
      <c r="AE4" s="12">
        <v>56</v>
      </c>
      <c r="AF4" s="68">
        <v>0.50900000000000001</v>
      </c>
      <c r="AG4" s="10">
        <v>110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29</v>
      </c>
      <c r="Z5" s="1" t="s">
        <v>30</v>
      </c>
      <c r="AA5" s="12">
        <v>13</v>
      </c>
      <c r="AB5" s="12">
        <v>2</v>
      </c>
      <c r="AC5" s="12">
        <v>25</v>
      </c>
      <c r="AD5" s="12">
        <v>8</v>
      </c>
      <c r="AE5" s="12">
        <v>54</v>
      </c>
      <c r="AF5" s="68">
        <v>0.60670000000000002</v>
      </c>
      <c r="AG5" s="10">
        <v>89</v>
      </c>
      <c r="AH5" s="7" t="s">
        <v>27</v>
      </c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1</v>
      </c>
      <c r="AQ5" s="12">
        <v>3</v>
      </c>
      <c r="AR5" s="65">
        <v>0.33329999999999999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2018</v>
      </c>
      <c r="C6" s="14" t="s">
        <v>31</v>
      </c>
      <c r="D6" s="1" t="s">
        <v>30</v>
      </c>
      <c r="E6" s="12">
        <v>3</v>
      </c>
      <c r="F6" s="12">
        <v>0</v>
      </c>
      <c r="G6" s="12">
        <v>0</v>
      </c>
      <c r="H6" s="13">
        <v>0</v>
      </c>
      <c r="I6" s="12">
        <v>4</v>
      </c>
      <c r="J6" s="68">
        <v>0.44440000000000002</v>
      </c>
      <c r="K6" s="16">
        <v>9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32</v>
      </c>
      <c r="Z6" s="1" t="s">
        <v>33</v>
      </c>
      <c r="AA6" s="12">
        <v>5</v>
      </c>
      <c r="AB6" s="12">
        <v>0</v>
      </c>
      <c r="AC6" s="12">
        <v>9</v>
      </c>
      <c r="AD6" s="12">
        <v>4</v>
      </c>
      <c r="AE6" s="12">
        <v>14</v>
      </c>
      <c r="AF6" s="68">
        <v>0.4516</v>
      </c>
      <c r="AG6" s="10">
        <v>31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1</v>
      </c>
      <c r="AP6" s="12">
        <v>1</v>
      </c>
      <c r="AQ6" s="12">
        <v>5</v>
      </c>
      <c r="AR6" s="59">
        <v>0.33329999999999999</v>
      </c>
      <c r="AS6" s="10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2"/>
      <c r="F7" s="12"/>
      <c r="G7" s="12"/>
      <c r="H7" s="12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36</v>
      </c>
      <c r="Z7" s="1" t="s">
        <v>33</v>
      </c>
      <c r="AA7" s="12">
        <v>13</v>
      </c>
      <c r="AB7" s="12">
        <v>1</v>
      </c>
      <c r="AC7" s="12">
        <v>15</v>
      </c>
      <c r="AD7" s="12">
        <v>6</v>
      </c>
      <c r="AE7" s="12">
        <v>30</v>
      </c>
      <c r="AF7" s="68">
        <v>0.44769999999999999</v>
      </c>
      <c r="AG7" s="19">
        <v>67</v>
      </c>
      <c r="AH7" s="40"/>
      <c r="AI7" s="7"/>
      <c r="AJ7" s="7"/>
      <c r="AK7" s="7"/>
      <c r="AM7" s="12">
        <v>2</v>
      </c>
      <c r="AN7" s="12">
        <v>0</v>
      </c>
      <c r="AO7" s="13">
        <v>0</v>
      </c>
      <c r="AP7" s="12">
        <v>1</v>
      </c>
      <c r="AQ7" s="12">
        <v>3</v>
      </c>
      <c r="AR7" s="65">
        <v>0.5</v>
      </c>
      <c r="AS7" s="19"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3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4</v>
      </c>
      <c r="J8" s="37">
        <v>0</v>
      </c>
      <c r="K8" s="21">
        <f>SUM(K4:K7)</f>
        <v>9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48</v>
      </c>
      <c r="AB8" s="36">
        <f>SUM(AB4:AB7)</f>
        <v>3</v>
      </c>
      <c r="AC8" s="36">
        <f>SUM(AC4:AC7)</f>
        <v>66</v>
      </c>
      <c r="AD8" s="36">
        <f>SUM(AD4:AD7)</f>
        <v>30</v>
      </c>
      <c r="AE8" s="36">
        <f>SUM(AE4:AE7)</f>
        <v>154</v>
      </c>
      <c r="AF8" s="37">
        <f>PRODUCT(AE8/AG8)</f>
        <v>0.51851851851851849</v>
      </c>
      <c r="AG8" s="21">
        <f>SUM(AG4:AG7)</f>
        <v>297</v>
      </c>
      <c r="AH8" s="18"/>
      <c r="AI8" s="29"/>
      <c r="AJ8" s="41"/>
      <c r="AK8" s="42"/>
      <c r="AL8" s="10"/>
      <c r="AM8" s="36">
        <f>SUM(AM4:AM7)</f>
        <v>7</v>
      </c>
      <c r="AN8" s="36">
        <f>SUM(AN4:AN7)</f>
        <v>0</v>
      </c>
      <c r="AO8" s="36">
        <f>SUM(AO4:AO7)</f>
        <v>2</v>
      </c>
      <c r="AP8" s="36">
        <f>SUM(AP4:AP7)</f>
        <v>3</v>
      </c>
      <c r="AQ8" s="36">
        <f>SUM(AQ4:AQ7)</f>
        <v>11</v>
      </c>
      <c r="AR8" s="37">
        <f>PRODUCT(AQ8/AS8)</f>
        <v>0.36666666666666664</v>
      </c>
      <c r="AS8" s="39">
        <f>SUM(AS4:AS7)</f>
        <v>30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3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4</v>
      </c>
      <c r="J12" s="60">
        <f>PRODUCT(I12/K12)</f>
        <v>0.44444444444444442</v>
      </c>
      <c r="K12" s="16">
        <f>PRODUCT(K8+W8)</f>
        <v>9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1.3333333333333333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55</v>
      </c>
      <c r="F13" s="47">
        <f>PRODUCT(AB8+AN8)</f>
        <v>3</v>
      </c>
      <c r="G13" s="47">
        <f>PRODUCT(AC8+AO8)</f>
        <v>68</v>
      </c>
      <c r="H13" s="47">
        <f>PRODUCT(AD8+AP8)</f>
        <v>33</v>
      </c>
      <c r="I13" s="47">
        <f>PRODUCT(AE8+AQ8)</f>
        <v>165</v>
      </c>
      <c r="J13" s="60">
        <f>PRODUCT(I13/K13)</f>
        <v>0.50458715596330272</v>
      </c>
      <c r="K13" s="10">
        <f>PRODUCT(AG8+AS8)</f>
        <v>327</v>
      </c>
      <c r="L13" s="53">
        <f>PRODUCT((F13+G13)/E13)</f>
        <v>1.290909090909091</v>
      </c>
      <c r="M13" s="53">
        <f>PRODUCT(H13/E13)</f>
        <v>0.6</v>
      </c>
      <c r="N13" s="53">
        <f>PRODUCT((F13+G13+H13)/E13)</f>
        <v>1.8909090909090909</v>
      </c>
      <c r="O13" s="53">
        <f>PRODUCT(I13/E13)</f>
        <v>3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58</v>
      </c>
      <c r="F14" s="47">
        <f t="shared" ref="F14:I14" si="0">SUM(F11:F13)</f>
        <v>3</v>
      </c>
      <c r="G14" s="47">
        <f t="shared" si="0"/>
        <v>68</v>
      </c>
      <c r="H14" s="47">
        <f t="shared" si="0"/>
        <v>33</v>
      </c>
      <c r="I14" s="47">
        <f t="shared" si="0"/>
        <v>169</v>
      </c>
      <c r="J14" s="60">
        <f>PRODUCT(I14/K14)</f>
        <v>0.50297619047619047</v>
      </c>
      <c r="K14" s="16">
        <f>SUM(K11:K13)</f>
        <v>336</v>
      </c>
      <c r="L14" s="53">
        <f>PRODUCT((F14+G14)/E14)</f>
        <v>1.2241379310344827</v>
      </c>
      <c r="M14" s="53">
        <f>PRODUCT(H14/E14)</f>
        <v>0.56896551724137934</v>
      </c>
      <c r="N14" s="53">
        <f>PRODUCT((F14+G14+H14)/E14)</f>
        <v>1.7931034482758621</v>
      </c>
      <c r="O14" s="53">
        <f>PRODUCT(I14/E14)</f>
        <v>2.9137931034482758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B6:AT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2019-08-28T18:15:41Z</dcterms:modified>
</cp:coreProperties>
</file>