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M8" i="1"/>
  <c r="O7" i="1"/>
  <c r="M7" i="1"/>
  <c r="O12" i="1"/>
  <c r="M12" i="1"/>
  <c r="AE12" i="1"/>
  <c r="AD12" i="1"/>
  <c r="AC12" i="1"/>
  <c r="AB12" i="1"/>
  <c r="AA12" i="1"/>
  <c r="Z12" i="1"/>
  <c r="Y12" i="1"/>
  <c r="I18" i="1"/>
  <c r="M18" i="1" s="1"/>
  <c r="X12" i="1"/>
  <c r="H18" i="1"/>
  <c r="L18" i="1" s="1"/>
  <c r="W12" i="1"/>
  <c r="G18" i="1" s="1"/>
  <c r="V12" i="1"/>
  <c r="F18" i="1" s="1"/>
  <c r="U12" i="1"/>
  <c r="E18" i="1"/>
  <c r="T12" i="1"/>
  <c r="S12" i="1"/>
  <c r="R12" i="1"/>
  <c r="Q12" i="1"/>
  <c r="P12" i="1"/>
  <c r="L12" i="1"/>
  <c r="K12" i="1"/>
  <c r="J12" i="1"/>
  <c r="I12" i="1"/>
  <c r="I16" i="1"/>
  <c r="H12" i="1"/>
  <c r="H16" i="1"/>
  <c r="G12" i="1"/>
  <c r="G16" i="1"/>
  <c r="F12" i="1"/>
  <c r="F16" i="1" s="1"/>
  <c r="E12" i="1"/>
  <c r="E16" i="1" s="1"/>
  <c r="O16" i="1"/>
  <c r="O19" i="1" s="1"/>
  <c r="N19" i="1" s="1"/>
  <c r="N12" i="1"/>
  <c r="N16" i="1" s="1"/>
  <c r="I19" i="1"/>
  <c r="H19" i="1"/>
  <c r="N18" i="1"/>
  <c r="F19" i="1" l="1"/>
  <c r="K16" i="1"/>
  <c r="E19" i="1"/>
  <c r="L19" i="1" s="1"/>
  <c r="L16" i="1"/>
  <c r="G19" i="1"/>
  <c r="M16" i="1"/>
  <c r="K18" i="1"/>
  <c r="D13" i="1"/>
  <c r="M19" i="1" l="1"/>
  <c r="K19" i="1"/>
</calcChain>
</file>

<file path=xl/sharedStrings.xml><?xml version="1.0" encoding="utf-8"?>
<sst xmlns="http://schemas.openxmlformats.org/spreadsheetml/2006/main" count="92" uniqueCount="64">
  <si>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</si>
  <si>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</si>
  <si>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</si>
  <si>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</si>
  <si>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</si>
  <si>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</si>
  <si>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</si>
  <si>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</si>
  <si>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</si>
  <si>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</si>
  <si>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</si>
  <si>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</si>
  <si>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</si>
  <si>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</si>
  <si>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</si>
  <si>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</si>
  <si>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</si>
  <si>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</si>
  <si>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</si>
  <si>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</si>
  <si>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</si>
  <si>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</si>
  <si>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</si>
  <si>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</si>
  <si>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</si>
  <si>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</si>
  <si>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</si>
  <si>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</si>
  <si>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</si>
  <si>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</si>
  <si>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</si>
  <si>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</si>
  <si>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</si>
  <si>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</si>
  <si>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</si>
  <si>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Paukku = Hämeenlinnan Paukku  (1961)</t>
  </si>
  <si>
    <t>Salla Rantalahti</t>
  </si>
  <si>
    <t>Paukku</t>
  </si>
  <si>
    <t>ykköspesis</t>
  </si>
  <si>
    <t>karsintasarja</t>
  </si>
  <si>
    <t>9.</t>
  </si>
  <si>
    <t>10.</t>
  </si>
  <si>
    <t>ViPa</t>
  </si>
  <si>
    <t>30.4.1983</t>
  </si>
  <si>
    <t>Tahko</t>
  </si>
  <si>
    <t>Tahko = Hyvinkään Tahko  (1915)</t>
  </si>
  <si>
    <t>ViPa = Vihdin Pallo  (1967)</t>
  </si>
  <si>
    <t>LMV</t>
  </si>
  <si>
    <t>suomensarja</t>
  </si>
  <si>
    <t>LMV = Lahden Mailaveikot  (1929)</t>
  </si>
  <si>
    <t>ENSIMMÄISET</t>
  </si>
  <si>
    <t>Ottelu</t>
  </si>
  <si>
    <t>1.  ottelu</t>
  </si>
  <si>
    <t>Lyöty juoksu</t>
  </si>
  <si>
    <t>Tuotu juoksu</t>
  </si>
  <si>
    <t>Kunnari</t>
  </si>
  <si>
    <t>14.08. 2002  Fera - Paukku  2-0  (6-1, 3-0)</t>
  </si>
  <si>
    <t xml:space="preserve">  19 v   3 kk 16 pv</t>
  </si>
  <si>
    <t>24.08. 2002  KiPa - Paukku  0-2  (4-5, 0-5)</t>
  </si>
  <si>
    <t>3.  ottelu</t>
  </si>
  <si>
    <t xml:space="preserve">  19 v   3 kk 26 pv</t>
  </si>
  <si>
    <t>07.09. 2003  Lippo - Paukku  2-1  (0-4, 9-7, 0-0, 3-2)</t>
  </si>
  <si>
    <t>31.  ottelu</t>
  </si>
  <si>
    <t xml:space="preserve">  20 v   4 kk   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</si>
</sst>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5" borderId="3" xfId="0" applyFont="1" applyFill="1" applyBorder="1"/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" fontId="2" fillId="7" borderId="3" xfId="0" applyNumberFormat="1" applyFont="1" applyFill="1" applyBorder="1" applyAlignment="1">
      <alignment horizontal="center"/>
    </xf>
    <xf numFmtId="165" fontId="2" fillId="7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4" fillId="3" borderId="2" xfId="0" applyFont="1" applyFill="1" applyBorder="1"/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2000</v>
      </c>
      <c r="C4" s="59"/>
      <c r="D4" s="60" t="s">
        <v>44</v>
      </c>
      <c r="E4" s="61"/>
      <c r="F4" s="62" t="s">
        <v>38</v>
      </c>
      <c r="G4" s="67"/>
      <c r="H4" s="66"/>
      <c r="I4" s="59"/>
      <c r="J4" s="59"/>
      <c r="K4" s="59"/>
      <c r="L4" s="59"/>
      <c r="M4" s="59"/>
      <c r="N4" s="68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2001</v>
      </c>
      <c r="C5" s="27"/>
      <c r="D5" s="29"/>
      <c r="E5" s="27"/>
      <c r="F5" s="27"/>
      <c r="G5" s="27"/>
      <c r="H5" s="69"/>
      <c r="I5" s="27"/>
      <c r="J5" s="27"/>
      <c r="K5" s="27"/>
      <c r="L5" s="27"/>
      <c r="M5" s="27"/>
      <c r="N5" s="27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59">
        <v>2002</v>
      </c>
      <c r="C6" s="59"/>
      <c r="D6" s="60" t="s">
        <v>37</v>
      </c>
      <c r="E6" s="61"/>
      <c r="F6" s="62" t="s">
        <v>38</v>
      </c>
      <c r="G6" s="67"/>
      <c r="H6" s="66"/>
      <c r="I6" s="59"/>
      <c r="J6" s="59"/>
      <c r="K6" s="59"/>
      <c r="L6" s="59"/>
      <c r="M6" s="59"/>
      <c r="N6" s="59"/>
      <c r="O6" s="37"/>
      <c r="P6" s="27"/>
      <c r="Q6" s="27"/>
      <c r="R6" s="27"/>
      <c r="S6" s="27"/>
      <c r="T6" s="27"/>
      <c r="U6" s="28">
        <v>7</v>
      </c>
      <c r="V6" s="28">
        <v>0</v>
      </c>
      <c r="W6" s="28">
        <v>7</v>
      </c>
      <c r="X6" s="28">
        <v>1</v>
      </c>
      <c r="Y6" s="28">
        <v>17</v>
      </c>
      <c r="Z6" s="27"/>
      <c r="AA6" s="27"/>
      <c r="AB6" s="27"/>
      <c r="AC6" s="27"/>
      <c r="AD6" s="27"/>
      <c r="AE6" s="27"/>
      <c r="AF6" s="63" t="s">
        <v>39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2003</v>
      </c>
      <c r="C7" s="27" t="s">
        <v>40</v>
      </c>
      <c r="D7" s="29" t="s">
        <v>37</v>
      </c>
      <c r="E7" s="64">
        <v>20</v>
      </c>
      <c r="F7" s="27">
        <v>0</v>
      </c>
      <c r="G7" s="27">
        <v>4</v>
      </c>
      <c r="H7" s="27">
        <v>4</v>
      </c>
      <c r="I7" s="27">
        <v>34</v>
      </c>
      <c r="J7" s="27">
        <v>11</v>
      </c>
      <c r="K7" s="27">
        <v>10</v>
      </c>
      <c r="L7" s="27">
        <v>9</v>
      </c>
      <c r="M7" s="27">
        <f>PRODUCT(F7+G7)</f>
        <v>4</v>
      </c>
      <c r="N7" s="65">
        <v>0.378</v>
      </c>
      <c r="O7" s="37">
        <f>PRODUCT(I7/N7)</f>
        <v>89.94708994708995</v>
      </c>
      <c r="P7" s="27"/>
      <c r="Q7" s="27"/>
      <c r="R7" s="27"/>
      <c r="S7" s="27"/>
      <c r="T7" s="27"/>
      <c r="U7" s="28">
        <v>6</v>
      </c>
      <c r="V7" s="28">
        <v>1</v>
      </c>
      <c r="W7" s="28">
        <v>6</v>
      </c>
      <c r="X7" s="28">
        <v>6</v>
      </c>
      <c r="Y7" s="28">
        <v>23</v>
      </c>
      <c r="Z7" s="27"/>
      <c r="AA7" s="27"/>
      <c r="AB7" s="27"/>
      <c r="AC7" s="27"/>
      <c r="AD7" s="27"/>
      <c r="AE7" s="27"/>
      <c r="AF7" s="63" t="s">
        <v>39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2004</v>
      </c>
      <c r="C8" s="27" t="s">
        <v>41</v>
      </c>
      <c r="D8" s="29" t="s">
        <v>42</v>
      </c>
      <c r="E8" s="64">
        <v>19</v>
      </c>
      <c r="F8" s="27">
        <v>2</v>
      </c>
      <c r="G8" s="27">
        <v>9</v>
      </c>
      <c r="H8" s="27">
        <v>8</v>
      </c>
      <c r="I8" s="27">
        <v>45</v>
      </c>
      <c r="J8" s="27">
        <v>5</v>
      </c>
      <c r="K8" s="27">
        <v>11</v>
      </c>
      <c r="L8" s="27">
        <v>18</v>
      </c>
      <c r="M8" s="27">
        <f>PRODUCT(F8+G8)</f>
        <v>11</v>
      </c>
      <c r="N8" s="30">
        <v>0.45500000000000002</v>
      </c>
      <c r="O8" s="37">
        <f>PRODUCT(I8/N8)</f>
        <v>98.901098901098891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59">
        <v>2005</v>
      </c>
      <c r="C9" s="59"/>
      <c r="D9" s="60" t="s">
        <v>37</v>
      </c>
      <c r="E9" s="61"/>
      <c r="F9" s="62" t="s">
        <v>38</v>
      </c>
      <c r="G9" s="67"/>
      <c r="H9" s="66"/>
      <c r="I9" s="59"/>
      <c r="J9" s="59"/>
      <c r="K9" s="59"/>
      <c r="L9" s="59"/>
      <c r="M9" s="59"/>
      <c r="N9" s="59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59">
        <v>2006</v>
      </c>
      <c r="C10" s="59"/>
      <c r="D10" s="60" t="s">
        <v>37</v>
      </c>
      <c r="E10" s="61"/>
      <c r="F10" s="62" t="s">
        <v>38</v>
      </c>
      <c r="G10" s="67"/>
      <c r="H10" s="66"/>
      <c r="I10" s="59"/>
      <c r="J10" s="59"/>
      <c r="K10" s="59"/>
      <c r="L10" s="59"/>
      <c r="M10" s="59"/>
      <c r="N10" s="59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70">
        <v>2007</v>
      </c>
      <c r="C11" s="70"/>
      <c r="D11" s="71" t="s">
        <v>47</v>
      </c>
      <c r="E11" s="72"/>
      <c r="F11" s="74" t="s">
        <v>48</v>
      </c>
      <c r="G11" s="70"/>
      <c r="H11" s="70"/>
      <c r="I11" s="70"/>
      <c r="J11" s="70"/>
      <c r="K11" s="70"/>
      <c r="L11" s="70"/>
      <c r="M11" s="70"/>
      <c r="N11" s="73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SUM(E6:E11)</f>
        <v>39</v>
      </c>
      <c r="F12" s="19">
        <f t="shared" si="0"/>
        <v>2</v>
      </c>
      <c r="G12" s="19">
        <f t="shared" si="0"/>
        <v>13</v>
      </c>
      <c r="H12" s="19">
        <f t="shared" si="0"/>
        <v>12</v>
      </c>
      <c r="I12" s="19">
        <f t="shared" si="0"/>
        <v>79</v>
      </c>
      <c r="J12" s="19">
        <f t="shared" si="0"/>
        <v>16</v>
      </c>
      <c r="K12" s="19">
        <f t="shared" si="0"/>
        <v>21</v>
      </c>
      <c r="L12" s="19">
        <f t="shared" si="0"/>
        <v>27</v>
      </c>
      <c r="M12" s="19">
        <f t="shared" si="0"/>
        <v>15</v>
      </c>
      <c r="N12" s="31">
        <f>PRODUCT(I12/O12)</f>
        <v>0.41832543103448278</v>
      </c>
      <c r="O12" s="32">
        <f t="shared" ref="O12:AE12" si="1">SUM(O6:O11)</f>
        <v>188.84818884818884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13</v>
      </c>
      <c r="V12" s="19">
        <f t="shared" si="1"/>
        <v>1</v>
      </c>
      <c r="W12" s="19">
        <f t="shared" si="1"/>
        <v>13</v>
      </c>
      <c r="X12" s="19">
        <f t="shared" si="1"/>
        <v>7</v>
      </c>
      <c r="Y12" s="19">
        <f t="shared" si="1"/>
        <v>40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61.333333333333329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50</v>
      </c>
      <c r="Q15" s="13"/>
      <c r="R15" s="13"/>
      <c r="S15" s="13"/>
      <c r="T15" s="75"/>
      <c r="U15" s="75"/>
      <c r="V15" s="75"/>
      <c r="W15" s="75"/>
      <c r="X15" s="75"/>
      <c r="Y15" s="13"/>
      <c r="Z15" s="13"/>
      <c r="AA15" s="13"/>
      <c r="AB15" s="13"/>
      <c r="AC15" s="13"/>
      <c r="AD15" s="13"/>
      <c r="AE15" s="13"/>
      <c r="AF15" s="6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39</v>
      </c>
      <c r="F16" s="27">
        <f>PRODUCT(F12)</f>
        <v>2</v>
      </c>
      <c r="G16" s="27">
        <f>PRODUCT(G12)</f>
        <v>13</v>
      </c>
      <c r="H16" s="27">
        <f>PRODUCT(H12)</f>
        <v>12</v>
      </c>
      <c r="I16" s="27">
        <f>PRODUCT(I12)</f>
        <v>79</v>
      </c>
      <c r="J16" s="1"/>
      <c r="K16" s="43">
        <f>PRODUCT((F16+G16)/E16)</f>
        <v>0.38461538461538464</v>
      </c>
      <c r="L16" s="43">
        <f>PRODUCT(H16/E16)</f>
        <v>0.30769230769230771</v>
      </c>
      <c r="M16" s="43">
        <f>PRODUCT(I16/E16)</f>
        <v>2.0256410256410255</v>
      </c>
      <c r="N16" s="30">
        <f>PRODUCT(N12)</f>
        <v>0.41832543103448278</v>
      </c>
      <c r="O16" s="25">
        <f>PRODUCT(O12)</f>
        <v>188.84818884818884</v>
      </c>
      <c r="P16" s="76" t="s">
        <v>51</v>
      </c>
      <c r="Q16" s="77"/>
      <c r="R16" s="77"/>
      <c r="S16" s="78" t="s">
        <v>56</v>
      </c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 t="s">
        <v>52</v>
      </c>
      <c r="AE16" s="78"/>
      <c r="AF16" s="80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81" t="s">
        <v>53</v>
      </c>
      <c r="Q17" s="82"/>
      <c r="R17" s="82"/>
      <c r="S17" s="83" t="s">
        <v>56</v>
      </c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4" t="s">
        <v>52</v>
      </c>
      <c r="AE17" s="83"/>
      <c r="AF17" s="85" t="s">
        <v>57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>
        <f>PRODUCT(U12)</f>
        <v>13</v>
      </c>
      <c r="F18" s="28">
        <f>PRODUCT(V12)</f>
        <v>1</v>
      </c>
      <c r="G18" s="28">
        <f>PRODUCT(W12)</f>
        <v>13</v>
      </c>
      <c r="H18" s="28">
        <f>PRODUCT(X12)</f>
        <v>7</v>
      </c>
      <c r="I18" s="28">
        <f>PRODUCT(Y12)</f>
        <v>40</v>
      </c>
      <c r="J18" s="1"/>
      <c r="K18" s="50">
        <f>PRODUCT((F18+G18)/E18)</f>
        <v>1.0769230769230769</v>
      </c>
      <c r="L18" s="50">
        <f>PRODUCT(H18/E18)</f>
        <v>0.53846153846153844</v>
      </c>
      <c r="M18" s="50">
        <f>PRODUCT(I18/E18)</f>
        <v>3.0769230769230771</v>
      </c>
      <c r="N18" s="51">
        <f>PRODUCT(I18/O18)</f>
        <v>0.59701492537313428</v>
      </c>
      <c r="O18" s="25">
        <v>67</v>
      </c>
      <c r="P18" s="81" t="s">
        <v>54</v>
      </c>
      <c r="Q18" s="82"/>
      <c r="R18" s="82"/>
      <c r="S18" s="83" t="s">
        <v>58</v>
      </c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4" t="s">
        <v>59</v>
      </c>
      <c r="AE18" s="83"/>
      <c r="AF18" s="85" t="s">
        <v>60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52</v>
      </c>
      <c r="F19" s="19">
        <f>SUM(F16:F18)</f>
        <v>3</v>
      </c>
      <c r="G19" s="19">
        <f>SUM(G16:G18)</f>
        <v>26</v>
      </c>
      <c r="H19" s="19">
        <f>SUM(H16:H18)</f>
        <v>19</v>
      </c>
      <c r="I19" s="19">
        <f>SUM(I16:I18)</f>
        <v>119</v>
      </c>
      <c r="J19" s="1"/>
      <c r="K19" s="55">
        <f>PRODUCT((F19+G19)/E19)</f>
        <v>0.55769230769230771</v>
      </c>
      <c r="L19" s="55">
        <f>PRODUCT(H19/E19)</f>
        <v>0.36538461538461536</v>
      </c>
      <c r="M19" s="55">
        <f>PRODUCT(I19/E19)</f>
        <v>2.2884615384615383</v>
      </c>
      <c r="N19" s="31">
        <f>PRODUCT(I19/O19)</f>
        <v>0.46511957163241963</v>
      </c>
      <c r="O19" s="25">
        <f>SUM(O16:O18)</f>
        <v>255.84818884818884</v>
      </c>
      <c r="P19" s="86" t="s">
        <v>55</v>
      </c>
      <c r="Q19" s="87"/>
      <c r="R19" s="87"/>
      <c r="S19" s="88" t="s">
        <v>61</v>
      </c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9" t="s">
        <v>62</v>
      </c>
      <c r="AE19" s="88"/>
      <c r="AF19" s="90" t="s">
        <v>63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34</v>
      </c>
      <c r="C21" s="1"/>
      <c r="D21" s="58" t="s">
        <v>45</v>
      </c>
      <c r="E21" s="39"/>
      <c r="F21" s="39"/>
      <c r="G21" s="39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58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9"/>
      <c r="C23" s="1"/>
      <c r="D23" s="1" t="s">
        <v>46</v>
      </c>
      <c r="E23" s="39"/>
      <c r="F23" s="39"/>
      <c r="G23" s="39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49</v>
      </c>
      <c r="E24" s="39"/>
      <c r="F24" s="39"/>
      <c r="G24" s="39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39"/>
      <c r="T25" s="39"/>
      <c r="U25" s="39"/>
      <c r="V25" s="39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39"/>
      <c r="T26" s="39"/>
      <c r="U26" s="39"/>
      <c r="V26" s="39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39"/>
      <c r="T27" s="39"/>
      <c r="U27" s="39"/>
      <c r="V27" s="39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39"/>
      <c r="T28" s="39"/>
      <c r="U28" s="39"/>
      <c r="V28" s="39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39"/>
      <c r="T29" s="39"/>
      <c r="U29" s="39"/>
      <c r="V29" s="39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39"/>
      <c r="T30" s="39"/>
      <c r="U30" s="39"/>
      <c r="V30" s="39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39"/>
      <c r="T31" s="39"/>
      <c r="U31" s="39"/>
      <c r="V31" s="39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39"/>
      <c r="T32" s="39"/>
      <c r="U32" s="39"/>
      <c r="V32" s="39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39"/>
      <c r="T33" s="39"/>
      <c r="U33" s="39"/>
      <c r="V33" s="39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39"/>
      <c r="T34" s="39"/>
      <c r="U34" s="39"/>
      <c r="V34" s="39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39"/>
      <c r="T35" s="39"/>
      <c r="U35" s="39"/>
      <c r="V35" s="39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39"/>
      <c r="T36" s="39"/>
      <c r="U36" s="39"/>
      <c r="V36" s="39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39"/>
      <c r="T37" s="39"/>
      <c r="U37" s="39"/>
      <c r="V37" s="39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39"/>
      <c r="T38" s="39"/>
      <c r="U38" s="39"/>
      <c r="V38" s="39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39"/>
      <c r="T39" s="39"/>
      <c r="U39" s="39"/>
      <c r="V39" s="39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39"/>
      <c r="T40" s="39"/>
      <c r="U40" s="39"/>
      <c r="V40" s="39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39"/>
      <c r="T41" s="39"/>
      <c r="U41" s="39"/>
      <c r="V41" s="39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39"/>
      <c r="T42" s="39"/>
      <c r="U42" s="39"/>
      <c r="V42" s="39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39"/>
      <c r="T43" s="39"/>
      <c r="U43" s="39"/>
      <c r="V43" s="39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39"/>
      <c r="T44" s="39"/>
      <c r="U44" s="39"/>
      <c r="V44" s="39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39"/>
      <c r="T45" s="39"/>
      <c r="U45" s="39"/>
      <c r="V45" s="39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39"/>
      <c r="T46" s="39"/>
      <c r="U46" s="39"/>
      <c r="V46" s="39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39"/>
      <c r="T47" s="39"/>
      <c r="U47" s="39"/>
      <c r="V47" s="39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39"/>
      <c r="T48" s="39"/>
      <c r="U48" s="39"/>
      <c r="V48" s="39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39"/>
      <c r="T49" s="39"/>
      <c r="U49" s="39"/>
      <c r="V49" s="39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39"/>
      <c r="T50" s="39"/>
      <c r="U50" s="39"/>
      <c r="V50" s="39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39"/>
      <c r="T51" s="39"/>
      <c r="U51" s="39"/>
      <c r="V51" s="39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39"/>
      <c r="T52" s="39"/>
      <c r="U52" s="39"/>
      <c r="V52" s="39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39"/>
      <c r="T53" s="39"/>
      <c r="U53" s="39"/>
      <c r="V53" s="39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39"/>
      <c r="T54" s="39"/>
      <c r="U54" s="39"/>
      <c r="V54" s="39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39"/>
      <c r="T55" s="39"/>
      <c r="U55" s="39"/>
      <c r="V55" s="39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39"/>
      <c r="T56" s="39"/>
      <c r="U56" s="39"/>
      <c r="V56" s="39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39"/>
      <c r="T57" s="39"/>
      <c r="U57" s="39"/>
      <c r="V57" s="39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39"/>
      <c r="T58" s="39"/>
      <c r="U58" s="39"/>
      <c r="V58" s="39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39"/>
      <c r="T59" s="39"/>
      <c r="U59" s="39"/>
      <c r="V59" s="39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39"/>
      <c r="T60" s="39"/>
      <c r="U60" s="39"/>
      <c r="V60" s="39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39"/>
      <c r="T61" s="39"/>
      <c r="U61" s="39"/>
      <c r="V61" s="39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39"/>
      <c r="T62" s="39"/>
      <c r="U62" s="39"/>
      <c r="V62" s="39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39"/>
      <c r="T63" s="39"/>
      <c r="U63" s="39"/>
      <c r="V63" s="39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39"/>
      <c r="T64" s="39"/>
      <c r="U64" s="39"/>
      <c r="V64" s="39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39"/>
      <c r="T65" s="39"/>
      <c r="U65" s="39"/>
      <c r="V65" s="39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39"/>
      <c r="T66" s="39"/>
      <c r="U66" s="39"/>
      <c r="V66" s="39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39"/>
      <c r="T67" s="39"/>
      <c r="U67" s="39"/>
      <c r="V67" s="39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39"/>
      <c r="T68" s="39"/>
      <c r="U68" s="39"/>
      <c r="V68" s="39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39"/>
      <c r="T69" s="39"/>
      <c r="U69" s="39"/>
      <c r="V69" s="39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2019-01-30T11:09:29Z</dcterms:modified>
</cp:coreProperties>
</file>