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 s="1"/>
  <c r="I17" i="1" s="1"/>
  <c r="H10" i="1"/>
  <c r="H14" i="1" s="1"/>
  <c r="H17" i="1" s="1"/>
  <c r="G10" i="1"/>
  <c r="G14" i="1"/>
  <c r="G17" i="1" s="1"/>
  <c r="F10" i="1"/>
  <c r="F14" i="1" s="1"/>
  <c r="E10" i="1"/>
  <c r="E14" i="1" s="1"/>
  <c r="D11" i="1" l="1"/>
  <c r="E17" i="1"/>
  <c r="L17" i="1" s="1"/>
  <c r="M14" i="1"/>
  <c r="L14" i="1"/>
  <c r="O14" i="1"/>
  <c r="O17" i="1" s="1"/>
  <c r="N17" i="1" s="1"/>
  <c r="N10" i="1"/>
  <c r="N14" i="1" s="1"/>
  <c r="F17" i="1"/>
  <c r="K17" i="1" s="1"/>
  <c r="K14" i="1"/>
  <c r="M17" i="1" l="1"/>
</calcChain>
</file>

<file path=xl/sharedStrings.xml><?xml version="1.0" encoding="utf-8"?>
<sst xmlns="http://schemas.openxmlformats.org/spreadsheetml/2006/main" count="114" uniqueCount="76">
  <si>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</si>
  <si>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</si>
  <si>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</si>
  <si>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</si>
  <si>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</si>
  <si>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</si>
  <si>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</si>
  <si>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</si>
  <si>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</si>
  <si>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</si>
  <si>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</si>
  <si>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</si>
  <si>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</si>
  <si>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</si>
  <si>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</si>
  <si>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</si>
  <si>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</si>
  <si>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</si>
  <si>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</si>
  <si>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</si>
  <si>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</si>
  <si>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</si>
  <si>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</si>
  <si>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</si>
  <si>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</si>
  <si>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</si>
  <si>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</si>
  <si>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</si>
  <si>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</si>
  <si>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</si>
  <si>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</si>
  <si>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</si>
  <si>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</si>
  <si>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</si>
  <si>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</si>
  <si>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</si>
  <si>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1.  ottelu</t>
  </si>
  <si>
    <t>Lyöty juoksu</t>
  </si>
  <si>
    <t>Tuotu juoksu</t>
  </si>
  <si>
    <t>Kunnari</t>
  </si>
  <si>
    <t>Fera 2</t>
  </si>
  <si>
    <t>Lukko</t>
  </si>
  <si>
    <t>Seurat</t>
  </si>
  <si>
    <t>Fera = Fera, Rauma (1958), kasvattajaseura</t>
  </si>
  <si>
    <t>suomensarja</t>
  </si>
  <si>
    <t>LaJy</t>
  </si>
  <si>
    <t>LaJy = Laitilan Jyske  (1911)</t>
  </si>
  <si>
    <t>Lukko = Fera, Rauma  (1958)</t>
  </si>
  <si>
    <t>Iida Ranne</t>
  </si>
  <si>
    <t>28.9.1995   Tampere</t>
  </si>
  <si>
    <t>5.</t>
  </si>
  <si>
    <t>18.05. 2014  VuVe - Lukko  0-1  (5-5, 1-7)</t>
  </si>
  <si>
    <t xml:space="preserve">  18 v   7 kk 20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</si>
  <si>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</si>
  <si>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</si>
  <si>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</si>
  <si>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</si>
  <si>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</si>
  <si>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</si>
  <si>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</si>
  <si>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</si>
  <si>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</si>
  <si>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</si>
  <si>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</si>
  <si>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</si>
  <si>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</si>
  <si>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</si>
  <si>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</si>
  <si>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19.07. 2014  Seinäjoki</t>
  </si>
  <si>
    <t>Fera</t>
  </si>
  <si>
    <t>1v</t>
  </si>
  <si>
    <t>Sami Österlund</t>
  </si>
  <si>
    <t xml:space="preserve">  0-2  (3-11, 2-4)</t>
  </si>
  <si>
    <t>4/6</t>
  </si>
  <si>
    <t>1/1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</si>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</sst>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left"/>
    </xf>
    <xf numFmtId="49" fontId="2" fillId="10" borderId="7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" fontId="2" fillId="10" borderId="15" xfId="0" applyNumberFormat="1" applyFont="1" applyFill="1" applyBorder="1" applyAlignment="1">
      <alignment horizontal="center"/>
    </xf>
    <xf numFmtId="1" fontId="2" fillId="10" borderId="8" xfId="0" applyNumberFormat="1" applyFont="1" applyFill="1" applyBorder="1" applyAlignment="1">
      <alignment horizontal="center"/>
    </xf>
    <xf numFmtId="49" fontId="2" fillId="10" borderId="8" xfId="0" applyNumberFormat="1" applyFont="1" applyFill="1" applyBorder="1" applyAlignment="1">
      <alignment horizontal="center"/>
    </xf>
    <xf numFmtId="165" fontId="2" fillId="10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9.1406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5"/>
      <c r="H1" s="6"/>
      <c r="I1" s="6"/>
      <c r="J1" s="6"/>
      <c r="K1" s="6"/>
      <c r="L1" s="6"/>
      <c r="M1" s="6"/>
      <c r="N1" s="7"/>
      <c r="O1" s="3"/>
      <c r="P1" s="6"/>
      <c r="Q1" s="3"/>
      <c r="R1" s="3"/>
      <c r="S1" s="3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2011</v>
      </c>
      <c r="C4" s="27"/>
      <c r="D4" s="28" t="s">
        <v>40</v>
      </c>
      <c r="E4" s="29"/>
      <c r="F4" s="29" t="s">
        <v>44</v>
      </c>
      <c r="G4" s="30"/>
      <c r="H4" s="31"/>
      <c r="I4" s="27"/>
      <c r="J4" s="27"/>
      <c r="K4" s="27"/>
      <c r="L4" s="27"/>
      <c r="M4" s="30"/>
      <c r="N4" s="27"/>
      <c r="O4" s="25"/>
      <c r="P4" s="32"/>
      <c r="Q4" s="12"/>
      <c r="R4" s="36"/>
      <c r="S4" s="36"/>
      <c r="T4" s="36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2012</v>
      </c>
      <c r="C5" s="83"/>
      <c r="D5" s="84" t="s">
        <v>40</v>
      </c>
      <c r="E5" s="85"/>
      <c r="F5" s="85" t="s">
        <v>44</v>
      </c>
      <c r="G5" s="86"/>
      <c r="H5" s="87"/>
      <c r="I5" s="83"/>
      <c r="J5" s="83"/>
      <c r="K5" s="83"/>
      <c r="L5" s="83"/>
      <c r="M5" s="86"/>
      <c r="N5" s="83"/>
      <c r="O5" s="25"/>
      <c r="P5" s="32"/>
      <c r="Q5" s="12"/>
      <c r="R5" s="36"/>
      <c r="S5" s="36"/>
      <c r="T5" s="36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2013</v>
      </c>
      <c r="C6" s="83"/>
      <c r="D6" s="84" t="s">
        <v>40</v>
      </c>
      <c r="E6" s="85"/>
      <c r="F6" s="85" t="s">
        <v>44</v>
      </c>
      <c r="G6" s="86"/>
      <c r="H6" s="87"/>
      <c r="I6" s="83"/>
      <c r="J6" s="83"/>
      <c r="K6" s="83"/>
      <c r="L6" s="83"/>
      <c r="M6" s="86"/>
      <c r="N6" s="83"/>
      <c r="O6" s="25"/>
      <c r="P6" s="32"/>
      <c r="Q6" s="12"/>
      <c r="R6" s="36"/>
      <c r="S6" s="36"/>
      <c r="T6" s="36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2013</v>
      </c>
      <c r="C7" s="27"/>
      <c r="D7" s="28" t="s">
        <v>45</v>
      </c>
      <c r="E7" s="27"/>
      <c r="F7" s="29" t="s">
        <v>34</v>
      </c>
      <c r="G7" s="30"/>
      <c r="H7" s="31"/>
      <c r="I7" s="27"/>
      <c r="J7" s="27"/>
      <c r="K7" s="27"/>
      <c r="L7" s="27"/>
      <c r="M7" s="30"/>
      <c r="N7" s="88"/>
      <c r="O7" s="25">
        <v>0</v>
      </c>
      <c r="P7" s="32"/>
      <c r="Q7" s="47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2014</v>
      </c>
      <c r="C8" s="27"/>
      <c r="D8" s="28" t="s">
        <v>45</v>
      </c>
      <c r="E8" s="27"/>
      <c r="F8" s="29" t="s">
        <v>34</v>
      </c>
      <c r="G8" s="30"/>
      <c r="H8" s="31"/>
      <c r="I8" s="27"/>
      <c r="J8" s="27"/>
      <c r="K8" s="27"/>
      <c r="L8" s="27"/>
      <c r="M8" s="30"/>
      <c r="N8" s="88"/>
      <c r="O8" s="25">
        <v>0</v>
      </c>
      <c r="P8" s="32"/>
      <c r="Q8" s="47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4"/>
      <c r="AG8" s="24"/>
      <c r="AH8" s="9"/>
      <c r="AI8" s="9"/>
      <c r="AJ8" s="9"/>
      <c r="AK8" s="9"/>
      <c r="AL8" s="9"/>
    </row>
    <row r="9" spans="1:38" s="10" customFormat="1" ht="15" customHeight="1" x14ac:dyDescent="0.2">
      <c r="A9" s="1"/>
      <c r="B9" s="32">
        <v>2014</v>
      </c>
      <c r="C9" s="32" t="s">
        <v>50</v>
      </c>
      <c r="D9" s="34" t="s">
        <v>41</v>
      </c>
      <c r="E9" s="32">
        <v>20</v>
      </c>
      <c r="F9" s="32">
        <v>0</v>
      </c>
      <c r="G9" s="32">
        <v>0</v>
      </c>
      <c r="H9" s="32">
        <v>17</v>
      </c>
      <c r="I9" s="32">
        <v>30</v>
      </c>
      <c r="J9" s="32">
        <v>26</v>
      </c>
      <c r="K9" s="32">
        <v>1</v>
      </c>
      <c r="L9" s="32">
        <v>3</v>
      </c>
      <c r="M9" s="36">
        <v>0</v>
      </c>
      <c r="N9" s="35">
        <v>0.25</v>
      </c>
      <c r="O9" s="25">
        <f>PRODUCT(I9/N9)</f>
        <v>120</v>
      </c>
      <c r="P9" s="32"/>
      <c r="Q9" s="12"/>
      <c r="R9" s="36"/>
      <c r="S9" s="36"/>
      <c r="T9" s="36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20</v>
      </c>
      <c r="F10" s="19">
        <f>SUM(F4:F9)</f>
        <v>0</v>
      </c>
      <c r="G10" s="19">
        <f>SUM(G4:G9)</f>
        <v>0</v>
      </c>
      <c r="H10" s="19">
        <f>SUM(H4:H9)</f>
        <v>17</v>
      </c>
      <c r="I10" s="19">
        <f>SUM(I4:I9)</f>
        <v>30</v>
      </c>
      <c r="J10" s="19">
        <f>SUM(J4:J9)</f>
        <v>26</v>
      </c>
      <c r="K10" s="19">
        <f>SUM(K4:K9)</f>
        <v>1</v>
      </c>
      <c r="L10" s="19">
        <f>SUM(L4:L9)</f>
        <v>3</v>
      </c>
      <c r="M10" s="18">
        <f>SUM(M4:M9)</f>
        <v>0</v>
      </c>
      <c r="N10" s="37">
        <f>PRODUCT(I10/O10)</f>
        <v>0.25</v>
      </c>
      <c r="O10" s="89">
        <f>SUM(O4:O9)</f>
        <v>120</v>
      </c>
      <c r="P10" s="19">
        <f>SUM(P4:P9)</f>
        <v>0</v>
      </c>
      <c r="Q10" s="16">
        <f>SUM(Q4:Q9)</f>
        <v>0</v>
      </c>
      <c r="R10" s="19">
        <f>SUM(R4:R9)</f>
        <v>0</v>
      </c>
      <c r="S10" s="19">
        <f>SUM(S4:S9)</f>
        <v>0</v>
      </c>
      <c r="T10" s="19">
        <f>SUM(T4:T9)</f>
        <v>0</v>
      </c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>
        <f>SUM(Y4:Y9)</f>
        <v>0</v>
      </c>
      <c r="Z10" s="19">
        <f>SUM(Z4:Z9)</f>
        <v>0</v>
      </c>
      <c r="AA10" s="19">
        <f>SUM(AA4:AA9)</f>
        <v>0</v>
      </c>
      <c r="AB10" s="19">
        <f>SUM(AB4:AB9)</f>
        <v>0</v>
      </c>
      <c r="AC10" s="19">
        <f>SUM(AC4:AC9)</f>
        <v>0</v>
      </c>
      <c r="AD10" s="19">
        <f>SUM(AD4:AD9)</f>
        <v>0</v>
      </c>
      <c r="AE10" s="19">
        <f>SUM(AE4:AE9)</f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4" t="s">
        <v>2</v>
      </c>
      <c r="C11" s="36"/>
      <c r="D11" s="38">
        <f>SUM(F10:H10)+((I10-F10-G10)/3)+(E10/3)+(Z10*25)+(AA10*25)+(AB10*10)+(AC10*25)+(AD10*20)+(AE10*15)</f>
        <v>33.666666666666664</v>
      </c>
      <c r="E11" s="1"/>
      <c r="F11" s="1"/>
      <c r="G11" s="1"/>
      <c r="H11" s="1"/>
      <c r="I11" s="1"/>
      <c r="J11" s="1"/>
      <c r="K11" s="1"/>
      <c r="L11" s="1"/>
      <c r="M11" s="1"/>
      <c r="N11" s="3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0"/>
      <c r="AE11" s="1"/>
      <c r="AF11" s="1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9"/>
      <c r="O12" s="41"/>
      <c r="P12" s="1"/>
      <c r="Q12" s="4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43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4"/>
      <c r="D13" s="44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7" t="s">
        <v>21</v>
      </c>
      <c r="O13" s="25"/>
      <c r="P13" s="45" t="s">
        <v>33</v>
      </c>
      <c r="Q13" s="13"/>
      <c r="R13" s="13"/>
      <c r="S13" s="13"/>
      <c r="T13" s="46"/>
      <c r="U13" s="46"/>
      <c r="V13" s="46"/>
      <c r="W13" s="46"/>
      <c r="X13" s="46"/>
      <c r="Y13" s="13"/>
      <c r="Z13" s="13"/>
      <c r="AA13" s="13"/>
      <c r="AB13" s="13"/>
      <c r="AC13" s="13"/>
      <c r="AD13" s="13"/>
      <c r="AE13" s="13"/>
      <c r="AF13" s="4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5" t="s">
        <v>17</v>
      </c>
      <c r="C14" s="13"/>
      <c r="D14" s="48"/>
      <c r="E14" s="32">
        <f>PRODUCT(E10)</f>
        <v>20</v>
      </c>
      <c r="F14" s="32">
        <f>PRODUCT(F10)</f>
        <v>0</v>
      </c>
      <c r="G14" s="32">
        <f>PRODUCT(G10)</f>
        <v>0</v>
      </c>
      <c r="H14" s="32">
        <f>PRODUCT(H10)</f>
        <v>17</v>
      </c>
      <c r="I14" s="32">
        <f>PRODUCT(I10)</f>
        <v>30</v>
      </c>
      <c r="J14" s="1"/>
      <c r="K14" s="49">
        <f>PRODUCT((F14+G14)/E14)</f>
        <v>0</v>
      </c>
      <c r="L14" s="49">
        <f>PRODUCT(H14/E14)</f>
        <v>0.85</v>
      </c>
      <c r="M14" s="49">
        <f>PRODUCT(I14/E14)</f>
        <v>1.5</v>
      </c>
      <c r="N14" s="50">
        <f>PRODUCT(N10)</f>
        <v>0.25</v>
      </c>
      <c r="O14" s="25">
        <f>PRODUCT(O10)</f>
        <v>120</v>
      </c>
      <c r="P14" s="51" t="s">
        <v>35</v>
      </c>
      <c r="Q14" s="52"/>
      <c r="R14" s="52"/>
      <c r="S14" s="53" t="s">
        <v>51</v>
      </c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 t="s">
        <v>36</v>
      </c>
      <c r="AE14" s="53"/>
      <c r="AF14" s="55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6" t="s">
        <v>18</v>
      </c>
      <c r="C15" s="57"/>
      <c r="D15" s="58"/>
      <c r="E15" s="32"/>
      <c r="F15" s="32"/>
      <c r="G15" s="32"/>
      <c r="H15" s="32"/>
      <c r="I15" s="32"/>
      <c r="J15" s="1"/>
      <c r="K15" s="49"/>
      <c r="L15" s="49"/>
      <c r="M15" s="49"/>
      <c r="N15" s="35"/>
      <c r="O15" s="25"/>
      <c r="P15" s="59" t="s">
        <v>37</v>
      </c>
      <c r="Q15" s="60"/>
      <c r="R15" s="60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  <c r="AE15" s="61"/>
      <c r="AF15" s="63"/>
      <c r="AG15" s="24"/>
      <c r="AH15" s="9"/>
      <c r="AI15" s="9"/>
      <c r="AJ15" s="9"/>
      <c r="AK15" s="9"/>
      <c r="AL15" s="9"/>
    </row>
    <row r="16" spans="1:38" s="10" customFormat="1" ht="15" customHeight="1" x14ac:dyDescent="0.2">
      <c r="A16" s="1"/>
      <c r="B16" s="64" t="s">
        <v>19</v>
      </c>
      <c r="C16" s="65"/>
      <c r="D16" s="66"/>
      <c r="E16" s="33"/>
      <c r="F16" s="33"/>
      <c r="G16" s="33"/>
      <c r="H16" s="33"/>
      <c r="I16" s="33"/>
      <c r="J16" s="1"/>
      <c r="K16" s="67"/>
      <c r="L16" s="67"/>
      <c r="M16" s="67"/>
      <c r="N16" s="68"/>
      <c r="O16" s="25"/>
      <c r="P16" s="59" t="s">
        <v>38</v>
      </c>
      <c r="Q16" s="60"/>
      <c r="R16" s="60"/>
      <c r="S16" s="61" t="s">
        <v>51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 t="s">
        <v>36</v>
      </c>
      <c r="AE16" s="61"/>
      <c r="AF16" s="63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9" t="s">
        <v>20</v>
      </c>
      <c r="C17" s="70"/>
      <c r="D17" s="71"/>
      <c r="E17" s="19">
        <f>SUM(E14:E16)</f>
        <v>20</v>
      </c>
      <c r="F17" s="19">
        <f>SUM(F14:F16)</f>
        <v>0</v>
      </c>
      <c r="G17" s="19">
        <f>SUM(G14:G16)</f>
        <v>0</v>
      </c>
      <c r="H17" s="19">
        <f>SUM(H14:H16)</f>
        <v>17</v>
      </c>
      <c r="I17" s="19">
        <f>SUM(I14:I16)</f>
        <v>30</v>
      </c>
      <c r="J17" s="1"/>
      <c r="K17" s="72">
        <f>PRODUCT((F17+G17)/E17)</f>
        <v>0</v>
      </c>
      <c r="L17" s="72">
        <f>PRODUCT(H17/E17)</f>
        <v>0.85</v>
      </c>
      <c r="M17" s="72">
        <f>PRODUCT(I17/E17)</f>
        <v>1.5</v>
      </c>
      <c r="N17" s="37">
        <f>PRODUCT(I17/O17)</f>
        <v>0.25</v>
      </c>
      <c r="O17" s="25">
        <f>SUM(O14:O16)</f>
        <v>120</v>
      </c>
      <c r="P17" s="73" t="s">
        <v>39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5"/>
      <c r="AF17" s="77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40"/>
      <c r="C18" s="40"/>
      <c r="D18" s="40"/>
      <c r="E18" s="40"/>
      <c r="F18" s="40"/>
      <c r="G18" s="40"/>
      <c r="H18" s="40"/>
      <c r="I18" s="40"/>
      <c r="J18" s="1"/>
      <c r="K18" s="40"/>
      <c r="L18" s="40"/>
      <c r="M18" s="40"/>
      <c r="N18" s="39"/>
      <c r="O18" s="25"/>
      <c r="P18" s="1"/>
      <c r="Q18" s="42"/>
      <c r="R18" s="1"/>
      <c r="S18" s="1"/>
      <c r="T18" s="25"/>
      <c r="U18" s="25"/>
      <c r="V18" s="7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42</v>
      </c>
      <c r="C19" s="42"/>
      <c r="D19" s="1" t="s">
        <v>43</v>
      </c>
      <c r="E19" s="1"/>
      <c r="F19" s="25"/>
      <c r="G19" s="25"/>
      <c r="H19" s="25"/>
      <c r="I19" s="1"/>
      <c r="J19" s="1"/>
      <c r="K19" s="1"/>
      <c r="L19" s="1"/>
      <c r="M19" s="1"/>
      <c r="N19" s="42"/>
      <c r="O19" s="25"/>
      <c r="P19" s="1"/>
      <c r="Q19" s="42"/>
      <c r="R19" s="1"/>
      <c r="S19" s="1"/>
      <c r="T19" s="25"/>
      <c r="U19" s="25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43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42"/>
      <c r="D20" s="1" t="s">
        <v>46</v>
      </c>
      <c r="E20" s="1"/>
      <c r="F20" s="25"/>
      <c r="G20" s="25"/>
      <c r="H20" s="25"/>
      <c r="I20" s="1"/>
      <c r="J20" s="1"/>
      <c r="K20" s="1"/>
      <c r="L20" s="1"/>
      <c r="M20" s="1"/>
      <c r="N20" s="42"/>
      <c r="O20" s="25"/>
      <c r="P20" s="1"/>
      <c r="Q20" s="42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3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42"/>
      <c r="O21" s="25"/>
      <c r="P21" s="1"/>
      <c r="Q21" s="42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43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2"/>
      <c r="O22" s="25"/>
      <c r="P22" s="1"/>
      <c r="Q22" s="42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3"/>
      <c r="AG22" s="9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2"/>
      <c r="O23" s="25"/>
      <c r="P23" s="1"/>
      <c r="Q23" s="42"/>
      <c r="R23" s="1"/>
      <c r="S23" s="1"/>
      <c r="T23" s="25"/>
      <c r="U23" s="25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3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2"/>
      <c r="O24" s="25"/>
      <c r="P24" s="1"/>
      <c r="Q24" s="42"/>
      <c r="R24" s="1"/>
      <c r="S24" s="1"/>
      <c r="T24" s="25"/>
      <c r="U24" s="25"/>
      <c r="V24" s="78"/>
      <c r="W24" s="1"/>
      <c r="X24" s="1"/>
      <c r="Y24" s="1"/>
      <c r="Z24" s="1"/>
      <c r="AA24" s="1"/>
      <c r="AB24" s="1"/>
      <c r="AC24" s="1"/>
      <c r="AD24" s="1"/>
      <c r="AE24" s="1"/>
      <c r="AF24" s="43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0"/>
      <c r="N25" s="80"/>
      <c r="O25" s="25"/>
      <c r="P25" s="1"/>
      <c r="Q25" s="42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43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2"/>
      <c r="R26" s="1"/>
      <c r="S26" s="1"/>
      <c r="T26" s="25"/>
      <c r="U26" s="25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43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0"/>
      <c r="N27" s="80"/>
      <c r="O27" s="25"/>
      <c r="P27" s="1"/>
      <c r="Q27" s="42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3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0"/>
      <c r="N28" s="80"/>
      <c r="O28" s="25"/>
      <c r="P28" s="1"/>
      <c r="Q28" s="42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43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0"/>
      <c r="N29" s="80"/>
      <c r="O29" s="25"/>
      <c r="P29" s="1"/>
      <c r="Q29" s="42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3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0"/>
      <c r="N30" s="80"/>
      <c r="O30" s="25"/>
      <c r="P30" s="1"/>
      <c r="Q30" s="42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3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0"/>
      <c r="N31" s="80"/>
      <c r="O31" s="25"/>
      <c r="P31" s="1"/>
      <c r="Q31" s="42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3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0"/>
      <c r="N32" s="80"/>
      <c r="O32" s="25"/>
      <c r="P32" s="1"/>
      <c r="Q32" s="42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3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0"/>
      <c r="N33" s="80"/>
      <c r="O33" s="25"/>
      <c r="P33" s="1"/>
      <c r="Q33" s="42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3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0"/>
      <c r="N34" s="80"/>
      <c r="O34" s="25"/>
      <c r="P34" s="1"/>
      <c r="Q34" s="42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3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0"/>
      <c r="N35" s="80"/>
      <c r="O35" s="25"/>
      <c r="P35" s="1"/>
      <c r="Q35" s="42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3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0"/>
      <c r="N36" s="80"/>
      <c r="O36" s="25"/>
      <c r="P36" s="1"/>
      <c r="Q36" s="42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3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0"/>
      <c r="N37" s="80"/>
      <c r="O37" s="25"/>
      <c r="P37" s="1"/>
      <c r="Q37" s="42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3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0"/>
      <c r="N38" s="80"/>
      <c r="O38" s="25"/>
      <c r="P38" s="1"/>
      <c r="Q38" s="42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3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0"/>
      <c r="N39" s="80"/>
      <c r="O39" s="25"/>
      <c r="P39" s="1"/>
      <c r="Q39" s="42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43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0"/>
      <c r="N40" s="80"/>
      <c r="O40" s="25"/>
      <c r="P40" s="1"/>
      <c r="Q40" s="42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3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0"/>
      <c r="N41" s="80"/>
      <c r="O41" s="25"/>
      <c r="P41" s="1"/>
      <c r="Q41" s="42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3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0"/>
      <c r="N42" s="80"/>
      <c r="O42" s="25"/>
      <c r="P42" s="1"/>
      <c r="Q42" s="42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3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0"/>
      <c r="N43" s="80"/>
      <c r="O43" s="25"/>
      <c r="P43" s="1"/>
      <c r="Q43" s="42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3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0"/>
      <c r="N44" s="80"/>
      <c r="O44" s="25"/>
      <c r="P44" s="1"/>
      <c r="Q44" s="42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3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0"/>
      <c r="N45" s="80"/>
      <c r="O45" s="25"/>
      <c r="P45" s="1"/>
      <c r="Q45" s="42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43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0"/>
      <c r="N46" s="80"/>
      <c r="O46" s="25"/>
      <c r="P46" s="1"/>
      <c r="Q46" s="42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43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0"/>
      <c r="N47" s="80"/>
      <c r="O47" s="25"/>
      <c r="P47" s="1"/>
      <c r="Q47" s="42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43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0"/>
      <c r="N48" s="80"/>
      <c r="O48" s="25"/>
      <c r="P48" s="1"/>
      <c r="Q48" s="42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43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0"/>
      <c r="N49" s="80"/>
      <c r="O49" s="25"/>
      <c r="P49" s="1"/>
      <c r="Q49" s="42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43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0"/>
      <c r="N50" s="80"/>
      <c r="O50" s="25"/>
      <c r="P50" s="1"/>
      <c r="Q50" s="42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43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0"/>
      <c r="N51" s="80"/>
      <c r="O51" s="25"/>
      <c r="P51" s="1"/>
      <c r="Q51" s="42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43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0"/>
      <c r="N52" s="80"/>
      <c r="O52" s="25"/>
      <c r="P52" s="1"/>
      <c r="Q52" s="42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1"/>
      <c r="AC52" s="1"/>
      <c r="AD52" s="1"/>
      <c r="AE52" s="1"/>
      <c r="AF52" s="43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0"/>
      <c r="N53" s="80"/>
      <c r="O53" s="25"/>
      <c r="P53" s="1"/>
      <c r="Q53" s="42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1"/>
      <c r="AC53" s="1"/>
      <c r="AD53" s="1"/>
      <c r="AE53" s="1"/>
      <c r="AF53" s="43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0"/>
      <c r="N54" s="80"/>
      <c r="O54" s="25"/>
      <c r="P54" s="1"/>
      <c r="Q54" s="42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43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0"/>
      <c r="N55" s="80"/>
      <c r="O55" s="25"/>
      <c r="P55" s="1"/>
      <c r="Q55" s="42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1"/>
      <c r="AC55" s="1"/>
      <c r="AD55" s="1"/>
      <c r="AE55" s="1"/>
      <c r="AF55" s="43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0"/>
      <c r="N56" s="80"/>
      <c r="O56" s="25"/>
      <c r="P56" s="1"/>
      <c r="Q56" s="42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1"/>
      <c r="AC56" s="1"/>
      <c r="AD56" s="1"/>
      <c r="AE56" s="1"/>
      <c r="AF56" s="43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0"/>
      <c r="N57" s="80"/>
      <c r="O57" s="25"/>
      <c r="P57" s="1"/>
      <c r="Q57" s="42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1"/>
      <c r="AC57" s="1"/>
      <c r="AD57" s="1"/>
      <c r="AE57" s="1"/>
      <c r="AF57" s="43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0"/>
      <c r="N58" s="80"/>
      <c r="O58" s="25"/>
      <c r="P58" s="1"/>
      <c r="Q58" s="42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1"/>
      <c r="AC58" s="1"/>
      <c r="AD58" s="1"/>
      <c r="AE58" s="1"/>
      <c r="AF58" s="43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0"/>
      <c r="N59" s="80"/>
      <c r="O59" s="25"/>
      <c r="P59" s="1"/>
      <c r="Q59" s="42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43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0"/>
      <c r="N60" s="80"/>
      <c r="O60" s="25"/>
      <c r="P60" s="1"/>
      <c r="Q60" s="42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1"/>
      <c r="AC60" s="1"/>
      <c r="AD60" s="1"/>
      <c r="AE60" s="1"/>
      <c r="AF60" s="43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80"/>
      <c r="N61" s="80"/>
      <c r="O61" s="25"/>
      <c r="P61" s="1"/>
      <c r="Q61" s="42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1"/>
      <c r="AC61" s="1"/>
      <c r="AD61" s="1"/>
      <c r="AE61" s="1"/>
      <c r="AF61" s="43"/>
      <c r="AG61" s="9"/>
      <c r="AH61" s="9"/>
      <c r="AI61" s="9"/>
      <c r="AJ61" s="9"/>
      <c r="AK61" s="9"/>
      <c r="AL6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41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90" t="s">
        <v>53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31"/>
      <c r="Y1" s="93"/>
      <c r="Z1" s="93"/>
      <c r="AA1" s="93"/>
      <c r="AB1" s="93"/>
      <c r="AC1" s="93"/>
      <c r="AD1" s="93"/>
    </row>
    <row r="2" spans="1:30" x14ac:dyDescent="0.25">
      <c r="A2" s="9"/>
      <c r="B2" s="108" t="s">
        <v>48</v>
      </c>
      <c r="C2" s="109" t="s">
        <v>49</v>
      </c>
      <c r="D2" s="110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7"/>
      <c r="Y2" s="93"/>
      <c r="Z2" s="93"/>
      <c r="AA2" s="93"/>
      <c r="AB2" s="93"/>
      <c r="AC2" s="93"/>
      <c r="AD2" s="93"/>
    </row>
    <row r="3" spans="1:30" x14ac:dyDescent="0.25">
      <c r="A3" s="9"/>
      <c r="B3" s="95" t="s">
        <v>54</v>
      </c>
      <c r="C3" s="23" t="s">
        <v>55</v>
      </c>
      <c r="D3" s="96" t="s">
        <v>56</v>
      </c>
      <c r="E3" s="97" t="s">
        <v>1</v>
      </c>
      <c r="F3" s="25"/>
      <c r="G3" s="98" t="s">
        <v>57</v>
      </c>
      <c r="H3" s="99" t="s">
        <v>58</v>
      </c>
      <c r="I3" s="99" t="s">
        <v>31</v>
      </c>
      <c r="J3" s="18" t="s">
        <v>59</v>
      </c>
      <c r="K3" s="100" t="s">
        <v>60</v>
      </c>
      <c r="L3" s="100" t="s">
        <v>61</v>
      </c>
      <c r="M3" s="98" t="s">
        <v>62</v>
      </c>
      <c r="N3" s="98" t="s">
        <v>30</v>
      </c>
      <c r="O3" s="99" t="s">
        <v>63</v>
      </c>
      <c r="P3" s="98" t="s">
        <v>58</v>
      </c>
      <c r="Q3" s="98" t="s">
        <v>3</v>
      </c>
      <c r="R3" s="98">
        <v>1</v>
      </c>
      <c r="S3" s="98">
        <v>2</v>
      </c>
      <c r="T3" s="98">
        <v>3</v>
      </c>
      <c r="U3" s="98" t="s">
        <v>64</v>
      </c>
      <c r="V3" s="18" t="s">
        <v>21</v>
      </c>
      <c r="W3" s="17" t="s">
        <v>65</v>
      </c>
      <c r="X3" s="17" t="s">
        <v>66</v>
      </c>
      <c r="Y3" s="93"/>
      <c r="Z3" s="93"/>
      <c r="AA3" s="93"/>
      <c r="AB3" s="93"/>
      <c r="AC3" s="93"/>
      <c r="AD3" s="93"/>
    </row>
    <row r="4" spans="1:30" x14ac:dyDescent="0.25">
      <c r="A4" s="9"/>
      <c r="B4" s="112" t="s">
        <v>68</v>
      </c>
      <c r="C4" s="113" t="s">
        <v>72</v>
      </c>
      <c r="D4" s="114" t="s">
        <v>67</v>
      </c>
      <c r="E4" s="115" t="s">
        <v>69</v>
      </c>
      <c r="F4" s="111"/>
      <c r="G4" s="116">
        <v>1</v>
      </c>
      <c r="H4" s="117"/>
      <c r="I4" s="116"/>
      <c r="J4" s="118" t="s">
        <v>70</v>
      </c>
      <c r="K4" s="118">
        <v>5</v>
      </c>
      <c r="L4" s="118"/>
      <c r="M4" s="118">
        <v>1</v>
      </c>
      <c r="N4" s="119"/>
      <c r="O4" s="120">
        <v>1</v>
      </c>
      <c r="P4" s="119"/>
      <c r="Q4" s="121" t="s">
        <v>73</v>
      </c>
      <c r="R4" s="121" t="s">
        <v>74</v>
      </c>
      <c r="S4" s="121" t="s">
        <v>75</v>
      </c>
      <c r="T4" s="121" t="s">
        <v>74</v>
      </c>
      <c r="U4" s="121" t="s">
        <v>75</v>
      </c>
      <c r="V4" s="122">
        <v>0.66700000000000004</v>
      </c>
      <c r="W4" s="114" t="s">
        <v>71</v>
      </c>
      <c r="X4" s="116">
        <v>1682</v>
      </c>
      <c r="Y4" s="93"/>
      <c r="Z4" s="93"/>
      <c r="AA4" s="93"/>
      <c r="AB4" s="93"/>
      <c r="AC4" s="93"/>
      <c r="AD4" s="93"/>
    </row>
    <row r="5" spans="1:30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3"/>
      <c r="Z5" s="93"/>
      <c r="AA5" s="93"/>
      <c r="AB5" s="93"/>
      <c r="AC5" s="93"/>
      <c r="AD5" s="93"/>
    </row>
    <row r="6" spans="1:30" x14ac:dyDescent="0.25">
      <c r="A6" s="24"/>
      <c r="B6" s="101"/>
      <c r="C6" s="1"/>
      <c r="D6" s="101"/>
      <c r="E6" s="102"/>
      <c r="G6" s="1"/>
      <c r="H6" s="42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3"/>
      <c r="Z6" s="93"/>
      <c r="AA6" s="93"/>
      <c r="AB6" s="93"/>
      <c r="AC6" s="93"/>
      <c r="AD6" s="93"/>
    </row>
    <row r="7" spans="1:30" x14ac:dyDescent="0.25">
      <c r="A7" s="24"/>
      <c r="B7" s="101"/>
      <c r="C7" s="1"/>
      <c r="D7" s="101"/>
      <c r="E7" s="102"/>
      <c r="G7" s="1"/>
      <c r="H7" s="42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3"/>
      <c r="Z7" s="93"/>
      <c r="AA7" s="93"/>
      <c r="AB7" s="93"/>
      <c r="AC7" s="93"/>
      <c r="AD7" s="93"/>
    </row>
    <row r="8" spans="1:30" x14ac:dyDescent="0.25">
      <c r="A8" s="24"/>
      <c r="B8" s="101"/>
      <c r="C8" s="1"/>
      <c r="D8" s="101"/>
      <c r="E8" s="102"/>
      <c r="G8" s="1"/>
      <c r="H8" s="42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01"/>
      <c r="C9" s="1"/>
      <c r="D9" s="101"/>
      <c r="E9" s="102"/>
      <c r="G9" s="1"/>
      <c r="H9" s="42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01"/>
      <c r="C10" s="1"/>
      <c r="D10" s="101"/>
      <c r="E10" s="102"/>
      <c r="G10" s="1"/>
      <c r="H10" s="42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01"/>
      <c r="C11" s="1"/>
      <c r="D11" s="101"/>
      <c r="E11" s="102"/>
      <c r="G11" s="1"/>
      <c r="H11" s="42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01"/>
      <c r="C12" s="1"/>
      <c r="D12" s="101"/>
      <c r="E12" s="102"/>
      <c r="G12" s="1"/>
      <c r="H12" s="4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01"/>
      <c r="C13" s="1"/>
      <c r="D13" s="101"/>
      <c r="E13" s="102"/>
      <c r="G13" s="1"/>
      <c r="H13" s="4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01"/>
      <c r="C14" s="1"/>
      <c r="D14" s="101"/>
      <c r="E14" s="102"/>
      <c r="G14" s="1"/>
      <c r="H14" s="4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01"/>
      <c r="C15" s="1"/>
      <c r="D15" s="101"/>
      <c r="E15" s="102"/>
      <c r="G15" s="1"/>
      <c r="H15" s="4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01"/>
      <c r="C16" s="1"/>
      <c r="D16" s="101"/>
      <c r="E16" s="102"/>
      <c r="G16" s="1"/>
      <c r="H16" s="4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1"/>
      <c r="C17" s="1"/>
      <c r="D17" s="101"/>
      <c r="E17" s="102"/>
      <c r="G17" s="1"/>
      <c r="H17" s="4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1"/>
      <c r="C18" s="1"/>
      <c r="D18" s="101"/>
      <c r="E18" s="102"/>
      <c r="G18" s="1"/>
      <c r="H18" s="4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1"/>
      <c r="C19" s="1"/>
      <c r="D19" s="101"/>
      <c r="E19" s="102"/>
      <c r="G19" s="1"/>
      <c r="H19" s="4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1"/>
      <c r="C20" s="1"/>
      <c r="D20" s="101"/>
      <c r="E20" s="102"/>
      <c r="G20" s="1"/>
      <c r="H20" s="4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1"/>
      <c r="C21" s="1"/>
      <c r="D21" s="101"/>
      <c r="E21" s="102"/>
      <c r="G21" s="1"/>
      <c r="H21" s="4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1"/>
      <c r="C22" s="1"/>
      <c r="D22" s="101"/>
      <c r="E22" s="102"/>
      <c r="G22" s="1"/>
      <c r="H22" s="4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1"/>
      <c r="C23" s="1"/>
      <c r="D23" s="101"/>
      <c r="E23" s="102"/>
      <c r="G23" s="1"/>
      <c r="H23" s="4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1"/>
      <c r="C24" s="1"/>
      <c r="D24" s="101"/>
      <c r="E24" s="102"/>
      <c r="G24" s="1"/>
      <c r="H24" s="4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1"/>
      <c r="C25" s="1"/>
      <c r="D25" s="101"/>
      <c r="E25" s="102"/>
      <c r="G25" s="1"/>
      <c r="H25" s="4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1"/>
      <c r="C26" s="1"/>
      <c r="D26" s="101"/>
      <c r="E26" s="102"/>
      <c r="G26" s="1"/>
      <c r="H26" s="4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1"/>
      <c r="C27" s="1"/>
      <c r="D27" s="101"/>
      <c r="E27" s="102"/>
      <c r="G27" s="1"/>
      <c r="H27" s="4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1"/>
      <c r="C28" s="1"/>
      <c r="D28" s="101"/>
      <c r="E28" s="102"/>
      <c r="G28" s="1"/>
      <c r="H28" s="4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1"/>
      <c r="C29" s="1"/>
      <c r="D29" s="101"/>
      <c r="E29" s="102"/>
      <c r="G29" s="1"/>
      <c r="H29" s="4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1"/>
      <c r="C30" s="1"/>
      <c r="D30" s="101"/>
      <c r="E30" s="102"/>
      <c r="G30" s="1"/>
      <c r="H30" s="4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1"/>
      <c r="C31" s="1"/>
      <c r="D31" s="101"/>
      <c r="E31" s="102"/>
      <c r="G31" s="1"/>
      <c r="H31" s="4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1"/>
      <c r="C32" s="1"/>
      <c r="D32" s="101"/>
      <c r="E32" s="102"/>
      <c r="G32" s="1"/>
      <c r="H32" s="4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1"/>
      <c r="C33" s="1"/>
      <c r="D33" s="101"/>
      <c r="E33" s="102"/>
      <c r="G33" s="1"/>
      <c r="H33" s="4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1"/>
      <c r="C34" s="1"/>
      <c r="D34" s="101"/>
      <c r="E34" s="102"/>
      <c r="G34" s="1"/>
      <c r="H34" s="4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2019-02-15T08:51:36Z</dcterms:modified>
</cp:coreProperties>
</file>