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5" i="1"/>
  <c r="O8" i="1"/>
  <c r="O7" i="1"/>
  <c r="M8" i="1" l="1"/>
  <c r="O12" i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H13" i="1" s="1"/>
  <c r="R8" i="1"/>
  <c r="G13" i="1" s="1"/>
  <c r="Q8" i="1"/>
  <c r="F13" i="1" s="1"/>
  <c r="P8" i="1"/>
  <c r="E13" i="1" s="1"/>
  <c r="L8" i="1"/>
  <c r="K8" i="1"/>
  <c r="J8" i="1"/>
  <c r="I8" i="1"/>
  <c r="I12" i="1" s="1"/>
  <c r="H8" i="1"/>
  <c r="H12" i="1" s="1"/>
  <c r="G8" i="1"/>
  <c r="G12" i="1" s="1"/>
  <c r="F8" i="1"/>
  <c r="F12" i="1" s="1"/>
  <c r="E8" i="1"/>
  <c r="E12" i="1" s="1"/>
  <c r="N8" i="1" l="1"/>
  <c r="N12" i="1" s="1"/>
  <c r="K12" i="1"/>
  <c r="L13" i="1"/>
  <c r="E15" i="1"/>
  <c r="G15" i="1"/>
  <c r="H15" i="1"/>
  <c r="L12" i="1"/>
  <c r="M12" i="1"/>
  <c r="I15" i="1"/>
  <c r="K13" i="1"/>
  <c r="F15" i="1"/>
  <c r="K15" i="1" l="1"/>
  <c r="L15" i="1"/>
  <c r="N15" i="1"/>
  <c r="M15" i="1"/>
</calcChain>
</file>

<file path=xl/sharedStrings.xml><?xml version="1.0" encoding="utf-8"?>
<sst xmlns="http://schemas.openxmlformats.org/spreadsheetml/2006/main" count="116" uniqueCount="84">
  <si>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</si>
  <si>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</si>
  <si>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</si>
  <si>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</si>
  <si>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</si>
  <si>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</si>
  <si>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</si>
  <si>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</si>
  <si>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</si>
  <si>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</si>
  <si>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</si>
  <si>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</si>
  <si>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</si>
  <si>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</si>
  <si>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</si>
  <si>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</si>
  <si>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</si>
  <si>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</si>
  <si>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</si>
  <si>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</si>
  <si>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</si>
  <si>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</si>
  <si>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</si>
  <si>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</si>
  <si>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</si>
  <si>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</si>
  <si>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</si>
  <si>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</si>
  <si>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</si>
  <si>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</si>
  <si>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</si>
  <si>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</si>
  <si>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</si>
  <si>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</si>
  <si>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</si>
  <si>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</si>
  <si>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</si>
  <si>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</si>
  <si>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</si>
  <si>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</si>
  <si>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</si>
  <si>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</si>
  <si>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Minna Pietiläinen</t>
  </si>
  <si>
    <t>3.</t>
  </si>
  <si>
    <t>Kiri</t>
  </si>
  <si>
    <t>loppusarja</t>
  </si>
  <si>
    <t>13.10.1964</t>
  </si>
  <si>
    <t>8.</t>
  </si>
  <si>
    <t>4.</t>
  </si>
  <si>
    <t>Kiri = Jyväskylän Kiri  (1930)</t>
  </si>
  <si>
    <t>4.  ottelu</t>
  </si>
  <si>
    <t xml:space="preserve">  13 v   3 kk 22 pv</t>
  </si>
  <si>
    <t>18.05. 1980  Virkiä - Kiri  6-20</t>
  </si>
  <si>
    <t>14.06. 1980  Kiri - HalTo  25-0</t>
  </si>
  <si>
    <t>10.05. 1981  Kiri - LäPa  4-5</t>
  </si>
  <si>
    <t xml:space="preserve">  15 v   7 kk   5 pv</t>
  </si>
  <si>
    <t xml:space="preserve">  16 v   6 kk 27 pv</t>
  </si>
  <si>
    <t>11.  ottelu</t>
  </si>
  <si>
    <t>07.06. 1981  Kiri - Roihu  9-15</t>
  </si>
  <si>
    <t xml:space="preserve">  16 v   8 kk   1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</si>
  <si>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</si>
  <si>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</si>
  <si>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</si>
  <si>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</si>
  <si>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</si>
  <si>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</si>
  <si>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</si>
  <si>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</si>
  <si>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</si>
  <si>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</si>
  <si>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</si>
  <si>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</si>
  <si>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</si>
  <si>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</si>
  <si>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1981  Hyvinkää</t>
  </si>
  <si>
    <t>11-12</t>
  </si>
  <si>
    <t>Itä</t>
  </si>
  <si>
    <t>3v</t>
  </si>
  <si>
    <t>I p</t>
  </si>
  <si>
    <t>Reino Kuivalainen</t>
  </si>
  <si>
    <t>6/8</t>
  </si>
  <si>
    <t>1/2</t>
  </si>
  <si>
    <t>1/1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</si>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</sst>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97" zoomScaleNormal="97" workbookViewId="0">
      <selection activeCell="E32" sqref="E32"/>
    </sheetView>
  </sheetViews>
  <sheetFormatPr defaultRowHeight="15" customHeight="1" x14ac:dyDescent="0.25"/>
  <cols>
    <col min="1" max="1" width="0.5703125" style="26" customWidth="1"/>
    <col min="2" max="3" width="6.7109375" style="72" customWidth="1"/>
    <col min="4" max="4" width="10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7109375" style="73" customWidth="1"/>
    <col min="16" max="23" width="5.7109375" style="7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4" t="s">
        <v>42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27" t="s">
        <v>43</v>
      </c>
      <c r="D4" s="11" t="s">
        <v>44</v>
      </c>
      <c r="E4" s="27">
        <v>5</v>
      </c>
      <c r="F4" s="27">
        <v>0</v>
      </c>
      <c r="G4" s="27">
        <v>0</v>
      </c>
      <c r="H4" s="27">
        <v>4</v>
      </c>
      <c r="I4" s="75"/>
      <c r="J4" s="75"/>
      <c r="K4" s="75"/>
      <c r="L4" s="75"/>
      <c r="M4" s="75"/>
      <c r="N4" s="75"/>
      <c r="O4" s="25"/>
      <c r="P4" s="27">
        <v>1</v>
      </c>
      <c r="Q4" s="27">
        <v>0</v>
      </c>
      <c r="R4" s="27">
        <v>0</v>
      </c>
      <c r="S4" s="27">
        <v>0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 t="s">
        <v>45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1981</v>
      </c>
      <c r="C5" s="27" t="s">
        <v>47</v>
      </c>
      <c r="D5" s="29" t="s">
        <v>44</v>
      </c>
      <c r="E5" s="27">
        <v>16</v>
      </c>
      <c r="F5" s="27">
        <v>1</v>
      </c>
      <c r="G5" s="27">
        <v>12</v>
      </c>
      <c r="H5" s="27">
        <v>16</v>
      </c>
      <c r="I5" s="27">
        <v>67</v>
      </c>
      <c r="J5" s="27">
        <v>10</v>
      </c>
      <c r="K5" s="27">
        <v>22</v>
      </c>
      <c r="L5" s="27">
        <v>22</v>
      </c>
      <c r="M5" s="27">
        <v>13</v>
      </c>
      <c r="N5" s="76">
        <v>0.64423076923076927</v>
      </c>
      <c r="O5" s="25">
        <f t="shared" ref="O5:O6" si="0">PRODUCT(I5/N5)</f>
        <v>104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1982</v>
      </c>
      <c r="C6" s="27" t="s">
        <v>47</v>
      </c>
      <c r="D6" s="29" t="s">
        <v>44</v>
      </c>
      <c r="E6" s="27">
        <v>18</v>
      </c>
      <c r="F6" s="27">
        <v>0</v>
      </c>
      <c r="G6" s="27">
        <v>7</v>
      </c>
      <c r="H6" s="27">
        <v>9</v>
      </c>
      <c r="I6" s="27">
        <v>55</v>
      </c>
      <c r="J6" s="27">
        <v>12</v>
      </c>
      <c r="K6" s="27">
        <v>20</v>
      </c>
      <c r="L6" s="27">
        <v>16</v>
      </c>
      <c r="M6" s="27">
        <v>7</v>
      </c>
      <c r="N6" s="76">
        <v>0.61111111111111116</v>
      </c>
      <c r="O6" s="25">
        <f t="shared" si="0"/>
        <v>89.999999999999986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1983</v>
      </c>
      <c r="C7" s="27" t="s">
        <v>48</v>
      </c>
      <c r="D7" s="29" t="s">
        <v>44</v>
      </c>
      <c r="E7" s="27">
        <v>14</v>
      </c>
      <c r="F7" s="27">
        <v>0</v>
      </c>
      <c r="G7" s="27">
        <v>1</v>
      </c>
      <c r="H7" s="27">
        <v>7</v>
      </c>
      <c r="I7" s="27">
        <v>23</v>
      </c>
      <c r="J7" s="27">
        <v>12</v>
      </c>
      <c r="K7" s="27">
        <v>5</v>
      </c>
      <c r="L7" s="27">
        <v>5</v>
      </c>
      <c r="M7" s="27">
        <v>1</v>
      </c>
      <c r="N7" s="76">
        <v>0.46</v>
      </c>
      <c r="O7" s="25">
        <f>PRODUCT(I7/N7)</f>
        <v>50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1">SUM(E4:E7)</f>
        <v>53</v>
      </c>
      <c r="F8" s="19">
        <f t="shared" si="1"/>
        <v>1</v>
      </c>
      <c r="G8" s="19">
        <f t="shared" si="1"/>
        <v>20</v>
      </c>
      <c r="H8" s="19">
        <f t="shared" si="1"/>
        <v>36</v>
      </c>
      <c r="I8" s="19">
        <f t="shared" si="1"/>
        <v>145</v>
      </c>
      <c r="J8" s="19">
        <f t="shared" si="1"/>
        <v>34</v>
      </c>
      <c r="K8" s="19">
        <f t="shared" si="1"/>
        <v>47</v>
      </c>
      <c r="L8" s="19">
        <f t="shared" si="1"/>
        <v>43</v>
      </c>
      <c r="M8" s="19">
        <f t="shared" si="1"/>
        <v>21</v>
      </c>
      <c r="N8" s="31">
        <f>PRODUCT(I8/O8)</f>
        <v>0.59426229508196726</v>
      </c>
      <c r="O8" s="32">
        <f t="shared" ref="O8:AE8" si="2">SUM(O4:O7)</f>
        <v>244</v>
      </c>
      <c r="P8" s="19">
        <f t="shared" si="2"/>
        <v>1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19">
        <f t="shared" si="2"/>
        <v>0</v>
      </c>
      <c r="AB8" s="19">
        <f t="shared" si="2"/>
        <v>0</v>
      </c>
      <c r="AC8" s="19">
        <f t="shared" si="2"/>
        <v>0</v>
      </c>
      <c r="AD8" s="19">
        <f t="shared" si="2"/>
        <v>0</v>
      </c>
      <c r="AE8" s="19">
        <f t="shared" si="2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v>133.69999999999999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38</v>
      </c>
      <c r="O11" s="25"/>
      <c r="P11" s="41" t="s">
        <v>33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4"/>
      <c r="E12" s="27">
        <f>PRODUCT(E8)</f>
        <v>53</v>
      </c>
      <c r="F12" s="27">
        <f>PRODUCT(F8)</f>
        <v>1</v>
      </c>
      <c r="G12" s="27">
        <f>PRODUCT(G8)</f>
        <v>20</v>
      </c>
      <c r="H12" s="27">
        <f>PRODUCT(H8)</f>
        <v>36</v>
      </c>
      <c r="I12" s="27">
        <f>PRODUCT(I8)</f>
        <v>145</v>
      </c>
      <c r="J12" s="1"/>
      <c r="K12" s="45">
        <f>PRODUCT((F12+G12)/E12)</f>
        <v>0.39622641509433965</v>
      </c>
      <c r="L12" s="45">
        <f>PRODUCT(H12/E12)</f>
        <v>0.67924528301886788</v>
      </c>
      <c r="M12" s="45">
        <f>PRODUCT(I12/E12)</f>
        <v>2.7358490566037736</v>
      </c>
      <c r="N12" s="30">
        <f>PRODUCT(N8)</f>
        <v>0.59426229508196726</v>
      </c>
      <c r="O12" s="25">
        <f>PRODUCT(O8)</f>
        <v>244</v>
      </c>
      <c r="P12" s="46" t="s">
        <v>34</v>
      </c>
      <c r="Q12" s="47"/>
      <c r="R12" s="47"/>
      <c r="S12" s="48" t="s">
        <v>52</v>
      </c>
      <c r="T12" s="48"/>
      <c r="U12" s="48"/>
      <c r="V12" s="48"/>
      <c r="W12" s="48"/>
      <c r="X12" s="48"/>
      <c r="Y12" s="48"/>
      <c r="Z12" s="48"/>
      <c r="AA12" s="48"/>
      <c r="AB12" s="49" t="s">
        <v>39</v>
      </c>
      <c r="AC12" s="49"/>
      <c r="AD12" s="49"/>
      <c r="AE12" s="49"/>
      <c r="AF12" s="77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27">
        <f>PRODUCT(P8)</f>
        <v>1</v>
      </c>
      <c r="F13" s="27">
        <f>PRODUCT(Q8)</f>
        <v>0</v>
      </c>
      <c r="G13" s="27">
        <f>PRODUCT(R8)</f>
        <v>0</v>
      </c>
      <c r="H13" s="27">
        <f>PRODUCT(S8)</f>
        <v>0</v>
      </c>
      <c r="I13" s="27"/>
      <c r="J13" s="1"/>
      <c r="K13" s="45">
        <f>PRODUCT((F13+G13)/E13)</f>
        <v>0</v>
      </c>
      <c r="L13" s="45">
        <f>PRODUCT(H13/E13)</f>
        <v>0</v>
      </c>
      <c r="M13" s="45"/>
      <c r="N13" s="30"/>
      <c r="O13" s="25"/>
      <c r="P13" s="53" t="s">
        <v>35</v>
      </c>
      <c r="Q13" s="54"/>
      <c r="R13" s="54"/>
      <c r="S13" s="55" t="s">
        <v>54</v>
      </c>
      <c r="T13" s="55"/>
      <c r="U13" s="55"/>
      <c r="V13" s="55"/>
      <c r="W13" s="55"/>
      <c r="X13" s="55"/>
      <c r="Y13" s="55"/>
      <c r="Z13" s="55"/>
      <c r="AA13" s="55"/>
      <c r="AB13" s="56" t="s">
        <v>41</v>
      </c>
      <c r="AC13" s="56"/>
      <c r="AD13" s="56"/>
      <c r="AE13" s="56"/>
      <c r="AF13" s="78" t="s">
        <v>56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7" t="s">
        <v>19</v>
      </c>
      <c r="C14" s="58"/>
      <c r="D14" s="59"/>
      <c r="E14" s="28"/>
      <c r="F14" s="28"/>
      <c r="G14" s="28"/>
      <c r="H14" s="28"/>
      <c r="I14" s="28"/>
      <c r="J14" s="1"/>
      <c r="K14" s="60"/>
      <c r="L14" s="60"/>
      <c r="M14" s="60"/>
      <c r="N14" s="61"/>
      <c r="O14" s="25"/>
      <c r="P14" s="53" t="s">
        <v>36</v>
      </c>
      <c r="Q14" s="54"/>
      <c r="R14" s="54"/>
      <c r="S14" s="55" t="s">
        <v>53</v>
      </c>
      <c r="T14" s="55"/>
      <c r="U14" s="55"/>
      <c r="V14" s="55"/>
      <c r="W14" s="55"/>
      <c r="X14" s="55"/>
      <c r="Y14" s="55"/>
      <c r="Z14" s="55"/>
      <c r="AA14" s="55"/>
      <c r="AB14" s="56" t="s">
        <v>50</v>
      </c>
      <c r="AC14" s="56"/>
      <c r="AD14" s="56"/>
      <c r="AE14" s="56"/>
      <c r="AF14" s="78" t="s">
        <v>59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20</v>
      </c>
      <c r="C15" s="63"/>
      <c r="D15" s="64"/>
      <c r="E15" s="19">
        <f>SUM(E12:E14)</f>
        <v>54</v>
      </c>
      <c r="F15" s="19">
        <f>SUM(F12:F14)</f>
        <v>1</v>
      </c>
      <c r="G15" s="19">
        <f>SUM(G12:G14)</f>
        <v>20</v>
      </c>
      <c r="H15" s="19">
        <f>SUM(H12:H14)</f>
        <v>36</v>
      </c>
      <c r="I15" s="19">
        <f>SUM(I12:I14)</f>
        <v>145</v>
      </c>
      <c r="J15" s="1"/>
      <c r="K15" s="65">
        <f>PRODUCT((F15+G15)/E15)</f>
        <v>0.3888888888888889</v>
      </c>
      <c r="L15" s="65">
        <f>PRODUCT(H15/E15)</f>
        <v>0.66666666666666663</v>
      </c>
      <c r="M15" s="65">
        <f>PRODUCT(I15/E15)</f>
        <v>2.6851851851851851</v>
      </c>
      <c r="N15" s="31">
        <f>PRODUCT(I15/O15)</f>
        <v>0.59426229508196726</v>
      </c>
      <c r="O15" s="25">
        <f>SUM(O12:O14)</f>
        <v>244</v>
      </c>
      <c r="P15" s="66" t="s">
        <v>37</v>
      </c>
      <c r="Q15" s="67"/>
      <c r="R15" s="67"/>
      <c r="S15" s="68" t="s">
        <v>58</v>
      </c>
      <c r="T15" s="68"/>
      <c r="U15" s="68"/>
      <c r="V15" s="68"/>
      <c r="W15" s="68"/>
      <c r="X15" s="68"/>
      <c r="Y15" s="68"/>
      <c r="Z15" s="68"/>
      <c r="AA15" s="68"/>
      <c r="AB15" s="69" t="s">
        <v>57</v>
      </c>
      <c r="AC15" s="69"/>
      <c r="AD15" s="69"/>
      <c r="AE15" s="69"/>
      <c r="AF15" s="79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40</v>
      </c>
      <c r="C17" s="1"/>
      <c r="D17" s="1" t="s">
        <v>49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1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1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1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0"/>
      <c r="W40" s="1"/>
      <c r="X40" s="1"/>
      <c r="Y40" s="1"/>
      <c r="Z40" s="1"/>
      <c r="AA40" s="1"/>
      <c r="AB40" s="1"/>
      <c r="AC40" s="1"/>
      <c r="AD40" s="1"/>
      <c r="AE40" s="1"/>
      <c r="AF4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0" t="s">
        <v>60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00" t="s">
        <v>42</v>
      </c>
      <c r="C2" s="101" t="s">
        <v>46</v>
      </c>
      <c r="D2" s="85"/>
      <c r="E2" s="86"/>
      <c r="F2" s="12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43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61</v>
      </c>
      <c r="C3" s="23" t="s">
        <v>62</v>
      </c>
      <c r="D3" s="88" t="s">
        <v>63</v>
      </c>
      <c r="E3" s="89" t="s">
        <v>1</v>
      </c>
      <c r="F3" s="25"/>
      <c r="G3" s="90" t="s">
        <v>64</v>
      </c>
      <c r="H3" s="91" t="s">
        <v>65</v>
      </c>
      <c r="I3" s="91" t="s">
        <v>31</v>
      </c>
      <c r="J3" s="18" t="s">
        <v>66</v>
      </c>
      <c r="K3" s="92" t="s">
        <v>67</v>
      </c>
      <c r="L3" s="92" t="s">
        <v>68</v>
      </c>
      <c r="M3" s="90" t="s">
        <v>69</v>
      </c>
      <c r="N3" s="90" t="s">
        <v>30</v>
      </c>
      <c r="O3" s="91" t="s">
        <v>70</v>
      </c>
      <c r="P3" s="90" t="s">
        <v>65</v>
      </c>
      <c r="Q3" s="90" t="s">
        <v>3</v>
      </c>
      <c r="R3" s="90">
        <v>1</v>
      </c>
      <c r="S3" s="90">
        <v>2</v>
      </c>
      <c r="T3" s="90">
        <v>3</v>
      </c>
      <c r="U3" s="90" t="s">
        <v>71</v>
      </c>
      <c r="V3" s="18" t="s">
        <v>21</v>
      </c>
      <c r="W3" s="17" t="s">
        <v>72</v>
      </c>
      <c r="X3" s="17" t="s">
        <v>73</v>
      </c>
      <c r="Y3" s="84"/>
      <c r="Z3" s="84"/>
      <c r="AA3" s="84"/>
      <c r="AB3" s="84"/>
      <c r="AC3" s="84"/>
      <c r="AD3" s="84"/>
    </row>
    <row r="4" spans="1:30" x14ac:dyDescent="0.25">
      <c r="A4" s="9"/>
      <c r="B4" s="103" t="s">
        <v>74</v>
      </c>
      <c r="C4" s="104" t="s">
        <v>75</v>
      </c>
      <c r="D4" s="105" t="s">
        <v>76</v>
      </c>
      <c r="E4" s="106" t="s">
        <v>44</v>
      </c>
      <c r="F4" s="102"/>
      <c r="G4" s="107"/>
      <c r="H4" s="108"/>
      <c r="I4" s="108">
        <v>1</v>
      </c>
      <c r="J4" s="109" t="s">
        <v>77</v>
      </c>
      <c r="K4" s="109">
        <v>3</v>
      </c>
      <c r="L4" s="109" t="s">
        <v>78</v>
      </c>
      <c r="M4" s="109">
        <v>1</v>
      </c>
      <c r="N4" s="107">
        <v>1</v>
      </c>
      <c r="O4" s="108"/>
      <c r="P4" s="107">
        <v>3</v>
      </c>
      <c r="Q4" s="110" t="s">
        <v>80</v>
      </c>
      <c r="R4" s="110" t="s">
        <v>81</v>
      </c>
      <c r="S4" s="110" t="s">
        <v>82</v>
      </c>
      <c r="T4" s="110" t="s">
        <v>83</v>
      </c>
      <c r="U4" s="110" t="s">
        <v>81</v>
      </c>
      <c r="V4" s="111">
        <v>0.75</v>
      </c>
      <c r="W4" s="112" t="s">
        <v>79</v>
      </c>
      <c r="X4" s="107"/>
      <c r="Y4" s="84"/>
      <c r="Z4" s="84"/>
      <c r="AA4" s="84"/>
      <c r="AB4" s="84"/>
      <c r="AC4" s="84"/>
      <c r="AD4" s="84"/>
    </row>
    <row r="5" spans="1:30" x14ac:dyDescent="0.25">
      <c r="A5" s="24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84"/>
      <c r="Z5" s="84"/>
      <c r="AA5" s="84"/>
      <c r="AB5" s="84"/>
      <c r="AC5" s="84"/>
      <c r="AD5" s="84"/>
    </row>
    <row r="6" spans="1:30" x14ac:dyDescent="0.25">
      <c r="A6" s="24"/>
      <c r="B6" s="93"/>
      <c r="C6" s="1"/>
      <c r="D6" s="93"/>
      <c r="E6" s="9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4"/>
      <c r="Z6" s="84"/>
      <c r="AA6" s="84"/>
      <c r="AB6" s="84"/>
      <c r="AC6" s="84"/>
      <c r="AD6" s="84"/>
    </row>
    <row r="7" spans="1:30" x14ac:dyDescent="0.25">
      <c r="A7" s="24"/>
      <c r="B7" s="93"/>
      <c r="C7" s="1"/>
      <c r="D7" s="93"/>
      <c r="E7" s="9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4"/>
      <c r="Z7" s="84"/>
      <c r="AA7" s="84"/>
      <c r="AB7" s="84"/>
      <c r="AC7" s="84"/>
      <c r="AD7" s="84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4"/>
      <c r="Z9" s="84"/>
      <c r="AA9" s="84"/>
      <c r="AB9" s="84"/>
      <c r="AC9" s="84"/>
      <c r="AD9" s="84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4"/>
      <c r="Z34" s="84"/>
      <c r="AA34" s="84"/>
      <c r="AB34" s="84"/>
      <c r="AC34" s="84"/>
      <c r="AD3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2019-01-27T23:28:51Z</dcterms:modified>
</cp:coreProperties>
</file>