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5" r:id="rId1"/>
  </sheets>
  <calcPr calcId="145621"/>
</workbook>
</file>

<file path=xl/calcChain.xml><?xml version="1.0" encoding="utf-8"?>
<calcChain xmlns="http://schemas.openxmlformats.org/spreadsheetml/2006/main">
  <c r="O10" i="5" l="1"/>
  <c r="N10" i="5"/>
  <c r="M10" i="5"/>
  <c r="L10" i="5"/>
  <c r="J10" i="5"/>
  <c r="J6" i="5"/>
  <c r="AS6" i="5" l="1"/>
  <c r="AQ6" i="5"/>
  <c r="AP6" i="5"/>
  <c r="AO6" i="5"/>
  <c r="AN6" i="5"/>
  <c r="AM6" i="5"/>
  <c r="AG6" i="5"/>
  <c r="AE6" i="5"/>
  <c r="AD6" i="5"/>
  <c r="AC6" i="5"/>
  <c r="AB6" i="5"/>
  <c r="AA6" i="5"/>
  <c r="W6" i="5"/>
  <c r="U6" i="5"/>
  <c r="T6" i="5"/>
  <c r="S6" i="5"/>
  <c r="R6" i="5"/>
  <c r="Q6" i="5"/>
  <c r="K6" i="5"/>
  <c r="I6" i="5"/>
  <c r="H6" i="5"/>
  <c r="G6" i="5"/>
  <c r="F6" i="5"/>
  <c r="E6" i="5"/>
  <c r="AR6" i="5" l="1"/>
  <c r="AF6" i="5"/>
  <c r="I11" i="5"/>
  <c r="K10" i="5"/>
  <c r="G10" i="5"/>
  <c r="F10" i="5"/>
  <c r="H10" i="5" l="1"/>
  <c r="E10" i="5"/>
  <c r="G11" i="5"/>
  <c r="G12" i="5" s="1"/>
  <c r="E11" i="5"/>
  <c r="O11" i="5" s="1"/>
  <c r="K11" i="5"/>
  <c r="K12" i="5" s="1"/>
  <c r="F11" i="5"/>
  <c r="H11" i="5"/>
  <c r="H12" i="5" s="1"/>
  <c r="I10" i="5"/>
  <c r="F12" i="5" l="1"/>
  <c r="N11" i="5"/>
  <c r="E12" i="5"/>
  <c r="M12" i="5" s="1"/>
  <c r="J11" i="5"/>
  <c r="M11" i="5"/>
  <c r="L11" i="5"/>
  <c r="I12" i="5"/>
  <c r="N12" i="5" l="1"/>
  <c r="L12" i="5"/>
  <c r="O12" i="5"/>
  <c r="J12" i="5"/>
</calcChain>
</file>

<file path=xl/sharedStrings.xml><?xml version="1.0" encoding="utf-8"?>
<sst xmlns="http://schemas.openxmlformats.org/spreadsheetml/2006/main" count="73" uniqueCount="31">
  <si>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</si>
  <si>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</si>
  <si>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</si>
  <si>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</si>
  <si>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</si>
  <si>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</si>
  <si>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</si>
  <si>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</si>
  <si>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</si>
  <si>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</si>
  <si>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</si>
  <si>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</si>
  <si>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</si>
  <si>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</si>
  <si>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</si>
  <si>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</si>
  <si>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</si>
  <si>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</si>
  <si>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</si>
  <si>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</si>
  <si>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</si>
  <si>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</si>
  <si>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</si>
  <si>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</si>
  <si>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AA = Alajärven Ankkurit  (1944),  kasvattajaseura</t>
  </si>
  <si>
    <t>4.</t>
  </si>
  <si>
    <t>AA  2</t>
  </si>
  <si>
    <t>Jere Peltomäki</t>
  </si>
  <si>
    <t>21.6.2004   Alajärvi</t>
  </si>
  <si>
    <t>6.</t>
  </si>
  <si>
    <t>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</si>
</sst>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center"/>
    </xf>
    <xf numFmtId="164" fontId="2" fillId="3" borderId="3" xfId="1" applyNumberFormat="1" applyFont="1" applyFill="1" applyBorder="1" applyAlignment="1">
      <alignment horizontal="center"/>
    </xf>
    <xf numFmtId="0" fontId="3" fillId="2" borderId="0" xfId="0" applyFont="1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77"/>
  <sheetViews>
    <sheetView tabSelected="1" zoomScale="93" zoomScaleNormal="93" workbookViewId="0">
      <selection activeCell="A3" sqref="A3"/>
    </sheetView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27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6"/>
      <c r="D2" s="57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8" t="s">
        <v>12</v>
      </c>
      <c r="Y2" s="59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60"/>
      <c r="W4" s="19"/>
      <c r="X4" s="12">
        <v>2019</v>
      </c>
      <c r="Y4" s="12" t="s">
        <v>25</v>
      </c>
      <c r="Z4" s="1" t="s">
        <v>26</v>
      </c>
      <c r="AA4" s="12">
        <v>3</v>
      </c>
      <c r="AB4" s="12">
        <v>0</v>
      </c>
      <c r="AC4" s="12">
        <v>1</v>
      </c>
      <c r="AD4" s="12">
        <v>0</v>
      </c>
      <c r="AE4" s="12">
        <v>4</v>
      </c>
      <c r="AF4" s="66">
        <v>0.23519999999999999</v>
      </c>
      <c r="AG4" s="19">
        <v>17</v>
      </c>
      <c r="AH4" s="41"/>
      <c r="AI4" s="7"/>
      <c r="AJ4" s="7"/>
      <c r="AK4" s="7"/>
      <c r="AM4" s="12">
        <v>1</v>
      </c>
      <c r="AN4" s="12">
        <v>0</v>
      </c>
      <c r="AO4" s="13">
        <v>0</v>
      </c>
      <c r="AP4" s="12">
        <v>0</v>
      </c>
      <c r="AQ4" s="12">
        <v>2</v>
      </c>
      <c r="AR4" s="67">
        <v>0.4</v>
      </c>
      <c r="AS4" s="19">
        <v>5</v>
      </c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>
        <v>2020</v>
      </c>
      <c r="C5" s="12" t="s">
        <v>25</v>
      </c>
      <c r="D5" s="1" t="s">
        <v>30</v>
      </c>
      <c r="E5" s="12">
        <v>2</v>
      </c>
      <c r="F5" s="12">
        <v>0</v>
      </c>
      <c r="G5" s="12">
        <v>0</v>
      </c>
      <c r="H5" s="12">
        <v>0</v>
      </c>
      <c r="I5" s="12">
        <v>1</v>
      </c>
      <c r="J5" s="32">
        <v>0.2</v>
      </c>
      <c r="K5" s="19">
        <v>5</v>
      </c>
      <c r="L5" s="41"/>
      <c r="M5" s="7"/>
      <c r="N5" s="7"/>
      <c r="O5" s="7"/>
      <c r="P5" s="68"/>
      <c r="Q5" s="12"/>
      <c r="R5" s="12"/>
      <c r="S5" s="13"/>
      <c r="T5" s="12"/>
      <c r="U5" s="12"/>
      <c r="V5" s="67"/>
      <c r="W5" s="19"/>
      <c r="X5" s="12">
        <v>2020</v>
      </c>
      <c r="Y5" s="12" t="s">
        <v>29</v>
      </c>
      <c r="Z5" s="1" t="s">
        <v>26</v>
      </c>
      <c r="AA5" s="12">
        <v>3</v>
      </c>
      <c r="AB5" s="12">
        <v>0</v>
      </c>
      <c r="AC5" s="12">
        <v>0</v>
      </c>
      <c r="AD5" s="12">
        <v>4</v>
      </c>
      <c r="AE5" s="12">
        <v>6</v>
      </c>
      <c r="AF5" s="32">
        <v>0.46150000000000002</v>
      </c>
      <c r="AG5" s="19">
        <v>13</v>
      </c>
      <c r="AH5" s="41"/>
      <c r="AI5" s="7"/>
      <c r="AJ5" s="7"/>
      <c r="AK5" s="7"/>
      <c r="AL5" s="10"/>
      <c r="AM5" s="12"/>
      <c r="AN5" s="12"/>
      <c r="AO5" s="13"/>
      <c r="AP5" s="12"/>
      <c r="AQ5" s="12"/>
      <c r="AR5" s="60"/>
      <c r="AS5" s="1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2" t="s">
        <v>13</v>
      </c>
      <c r="C6" s="63"/>
      <c r="D6" s="64"/>
      <c r="E6" s="36">
        <f>SUM(E4:E5)</f>
        <v>2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1</v>
      </c>
      <c r="J6" s="37">
        <f>PRODUCT(I6/K6)</f>
        <v>0.2</v>
      </c>
      <c r="K6" s="21">
        <f>SUM(K5:K5)</f>
        <v>5</v>
      </c>
      <c r="L6" s="18"/>
      <c r="M6" s="29"/>
      <c r="N6" s="42"/>
      <c r="O6" s="43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SUM(W5:W5)</f>
        <v>0</v>
      </c>
      <c r="X6" s="65" t="s">
        <v>13</v>
      </c>
      <c r="Y6" s="11"/>
      <c r="Z6" s="9"/>
      <c r="AA6" s="36">
        <f>SUM(AA4:AA5)</f>
        <v>6</v>
      </c>
      <c r="AB6" s="36">
        <f>SUM(AB4:AB5)</f>
        <v>0</v>
      </c>
      <c r="AC6" s="36">
        <f>SUM(AC4:AC5)</f>
        <v>1</v>
      </c>
      <c r="AD6" s="36">
        <f>SUM(AD4:AD5)</f>
        <v>4</v>
      </c>
      <c r="AE6" s="36">
        <f>SUM(AE4:AE5)</f>
        <v>10</v>
      </c>
      <c r="AF6" s="37">
        <f>PRODUCT(AE6/AG6)</f>
        <v>0.33333333333333331</v>
      </c>
      <c r="AG6" s="21">
        <f>SUM(AG4:AG5)</f>
        <v>30</v>
      </c>
      <c r="AH6" s="18"/>
      <c r="AI6" s="29"/>
      <c r="AJ6" s="42"/>
      <c r="AK6" s="43"/>
      <c r="AL6" s="10"/>
      <c r="AM6" s="36">
        <f>SUM(AM4:AM5)</f>
        <v>1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2</v>
      </c>
      <c r="AR6" s="37">
        <f>PRODUCT(AQ6/AS6)</f>
        <v>0.4</v>
      </c>
      <c r="AS6" s="39">
        <f>SUM(AS4:AS5)</f>
        <v>5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9" t="s">
        <v>16</v>
      </c>
      <c r="C8" s="50"/>
      <c r="D8" s="51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23</v>
      </c>
      <c r="O8" s="7" t="s">
        <v>21</v>
      </c>
      <c r="Q8" s="17"/>
      <c r="R8" s="17" t="s">
        <v>10</v>
      </c>
      <c r="S8" s="17"/>
      <c r="T8" s="55" t="s">
        <v>24</v>
      </c>
      <c r="U8" s="10"/>
      <c r="V8" s="19"/>
      <c r="W8" s="19"/>
      <c r="X8" s="44"/>
      <c r="Y8" s="44"/>
      <c r="Z8" s="44"/>
      <c r="AA8" s="44"/>
      <c r="AB8" s="44"/>
      <c r="AC8" s="16"/>
      <c r="AD8" s="16"/>
      <c r="AE8" s="16"/>
      <c r="AF8" s="16"/>
      <c r="AG8" s="16"/>
      <c r="AH8" s="16"/>
      <c r="AI8" s="16"/>
      <c r="AJ8" s="16"/>
      <c r="AK8" s="16"/>
      <c r="AM8" s="19"/>
      <c r="AN8" s="44"/>
      <c r="AO8" s="44"/>
      <c r="AP8" s="44"/>
      <c r="AQ8" s="44"/>
      <c r="AR8" s="44"/>
      <c r="AS8" s="44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2" t="s">
        <v>15</v>
      </c>
      <c r="C9" s="3"/>
      <c r="D9" s="53"/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61">
        <v>0</v>
      </c>
      <c r="K9" s="16">
        <v>0</v>
      </c>
      <c r="L9" s="54">
        <v>0</v>
      </c>
      <c r="M9" s="54">
        <v>0</v>
      </c>
      <c r="N9" s="54">
        <v>0</v>
      </c>
      <c r="O9" s="54">
        <v>0</v>
      </c>
      <c r="Q9" s="17"/>
      <c r="R9" s="17"/>
      <c r="S9" s="17"/>
      <c r="T9" s="55"/>
      <c r="U9" s="16"/>
      <c r="V9" s="16"/>
      <c r="W9" s="16"/>
      <c r="X9" s="17"/>
      <c r="Y9" s="17"/>
      <c r="Z9" s="17"/>
      <c r="AA9" s="17"/>
      <c r="AB9" s="17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8">
        <f>PRODUCT(E6+Q6)</f>
        <v>2</v>
      </c>
      <c r="F10" s="48">
        <f>PRODUCT(F6+R6)</f>
        <v>0</v>
      </c>
      <c r="G10" s="48">
        <f>PRODUCT(G6+S6)</f>
        <v>0</v>
      </c>
      <c r="H10" s="48">
        <f>PRODUCT(H6+T6)</f>
        <v>0</v>
      </c>
      <c r="I10" s="48">
        <f>PRODUCT(I6+U6)</f>
        <v>1</v>
      </c>
      <c r="J10" s="61">
        <f>PRODUCT(I10/K10)</f>
        <v>0.2</v>
      </c>
      <c r="K10" s="16">
        <f>PRODUCT(K6+W6)</f>
        <v>5</v>
      </c>
      <c r="L10" s="54">
        <f>PRODUCT((F10+G10)/E10)</f>
        <v>0</v>
      </c>
      <c r="M10" s="54">
        <f>PRODUCT(H10/E10)</f>
        <v>0</v>
      </c>
      <c r="N10" s="54">
        <f>PRODUCT((F10+G10+H10)/E10)</f>
        <v>0</v>
      </c>
      <c r="O10" s="54">
        <f>PRODUCT(I10/E10)</f>
        <v>0.5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8">
        <f>PRODUCT(AA6+AM6)</f>
        <v>7</v>
      </c>
      <c r="F11" s="48">
        <f>PRODUCT(AB6+AN6)</f>
        <v>0</v>
      </c>
      <c r="G11" s="48">
        <f>PRODUCT(AC6+AO6)</f>
        <v>1</v>
      </c>
      <c r="H11" s="48">
        <f>PRODUCT(AD6+AP6)</f>
        <v>4</v>
      </c>
      <c r="I11" s="48">
        <f>PRODUCT(AE6+AQ6)</f>
        <v>12</v>
      </c>
      <c r="J11" s="61">
        <f>PRODUCT(I11/K11)</f>
        <v>0.34285714285714286</v>
      </c>
      <c r="K11" s="10">
        <f>PRODUCT(AG6+AS6)</f>
        <v>35</v>
      </c>
      <c r="L11" s="54">
        <f>PRODUCT((F11+G11)/E11)</f>
        <v>0.14285714285714285</v>
      </c>
      <c r="M11" s="54">
        <f>PRODUCT(H11/E11)</f>
        <v>0.5714285714285714</v>
      </c>
      <c r="N11" s="54">
        <f>PRODUCT((F11+G11+H11)/E11)</f>
        <v>0.7142857142857143</v>
      </c>
      <c r="O11" s="54">
        <f>PRODUCT(I11/E11)</f>
        <v>1.7142857142857142</v>
      </c>
      <c r="Q11" s="17"/>
      <c r="R11" s="17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6"/>
      <c r="AG11" s="16"/>
      <c r="AH11" s="16"/>
      <c r="AI11" s="16"/>
      <c r="AJ11" s="16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5" t="s">
        <v>13</v>
      </c>
      <c r="C12" s="46"/>
      <c r="D12" s="47"/>
      <c r="E12" s="48">
        <f>SUM(E9:E11)</f>
        <v>9</v>
      </c>
      <c r="F12" s="48">
        <f t="shared" ref="F12:I12" si="0">SUM(F9:F11)</f>
        <v>0</v>
      </c>
      <c r="G12" s="48">
        <f t="shared" si="0"/>
        <v>1</v>
      </c>
      <c r="H12" s="48">
        <f t="shared" si="0"/>
        <v>4</v>
      </c>
      <c r="I12" s="48">
        <f t="shared" si="0"/>
        <v>13</v>
      </c>
      <c r="J12" s="61">
        <f>PRODUCT(I12/K12)</f>
        <v>0.32500000000000001</v>
      </c>
      <c r="K12" s="16">
        <f>SUM(K9:K11)</f>
        <v>40</v>
      </c>
      <c r="L12" s="54">
        <f>PRODUCT((F12+G12)/E12)</f>
        <v>0.1111111111111111</v>
      </c>
      <c r="M12" s="54">
        <f>PRODUCT(H12/E12)</f>
        <v>0.44444444444444442</v>
      </c>
      <c r="N12" s="54">
        <f>PRODUCT((F12+G12+H12)/E12)</f>
        <v>0.55555555555555558</v>
      </c>
      <c r="O12" s="54">
        <f>PRODUCT(I12/E12)</f>
        <v>1.4444444444444444</v>
      </c>
      <c r="Q12" s="10"/>
      <c r="R12" s="10"/>
      <c r="S12" s="1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H51" s="16"/>
      <c r="AI51" s="16"/>
      <c r="AJ51" s="16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H52" s="16"/>
      <c r="AI52" s="16"/>
      <c r="AJ52" s="16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H53" s="16"/>
      <c r="AI53" s="16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H54" s="16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H55" s="16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H84" s="16"/>
      <c r="AI84" s="16"/>
      <c r="AJ84" s="16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H85" s="16"/>
      <c r="AI85" s="16"/>
      <c r="AJ85" s="16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H86" s="16"/>
      <c r="AI86" s="16"/>
      <c r="AJ86" s="16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H87" s="16"/>
      <c r="AI87" s="16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H88" s="16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H89" s="16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55"/>
      <c r="U154" s="10"/>
      <c r="V154" s="10"/>
      <c r="AC154" s="16"/>
      <c r="AD154" s="16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55"/>
      <c r="U155" s="10"/>
      <c r="V155" s="10"/>
      <c r="AC155" s="16"/>
      <c r="AD155" s="16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55"/>
      <c r="U156" s="10"/>
      <c r="V156" s="10"/>
      <c r="AC156" s="16"/>
      <c r="AD156" s="16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AC157" s="16"/>
      <c r="AD157" s="16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AC158" s="16"/>
      <c r="AD158" s="16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AC159" s="16"/>
      <c r="AD159" s="16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AC160" s="16"/>
      <c r="AD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AC161" s="16"/>
      <c r="AD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AC162" s="16"/>
      <c r="AD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AC163" s="16"/>
      <c r="AD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AC164" s="16"/>
      <c r="AD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AC165" s="16"/>
      <c r="AD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AC166" s="16"/>
      <c r="AD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AC167" s="16"/>
      <c r="AD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AC168" s="16"/>
      <c r="AD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0"/>
      <c r="U169" s="10"/>
      <c r="V169" s="10"/>
      <c r="AC169" s="16"/>
      <c r="AD169" s="16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0"/>
      <c r="U170" s="10"/>
      <c r="V170" s="10"/>
      <c r="AH170" s="16"/>
      <c r="AI170" s="16"/>
      <c r="AJ170" s="16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0"/>
      <c r="U171" s="10"/>
      <c r="V171" s="10"/>
      <c r="AH171" s="16"/>
      <c r="AI171" s="16"/>
      <c r="AJ171" s="16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AH172" s="16"/>
      <c r="AI172" s="16"/>
      <c r="AJ172" s="16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0"/>
      <c r="U173" s="10"/>
      <c r="V173" s="10"/>
      <c r="AH173" s="16"/>
      <c r="AI173" s="16"/>
      <c r="AJ173" s="16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AH174" s="16"/>
      <c r="AI174" s="16"/>
      <c r="AJ174" s="16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AH175" s="16"/>
      <c r="AI175" s="16"/>
      <c r="AJ175" s="16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AH176" s="16"/>
      <c r="AI176" s="16"/>
      <c r="AJ176" s="16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AH177" s="10"/>
      <c r="AI177" s="10"/>
      <c r="AJ177" s="10"/>
      <c r="AK177" s="10"/>
      <c r="AL177" s="10"/>
    </row>
  </sheetData>
  <sortState ref="X4:AS5">
    <sortCondition ref="X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2020-09-08T09:13:25Z</dcterms:modified>
</cp:coreProperties>
</file>