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6" i="4" l="1"/>
  <c r="AQ6" i="4" l="1"/>
  <c r="AP6" i="4"/>
  <c r="AO6" i="4"/>
  <c r="AN6" i="4"/>
  <c r="AM6" i="4"/>
  <c r="AG6" i="4"/>
  <c r="AE6" i="4"/>
  <c r="AD6" i="4"/>
  <c r="AC6" i="4"/>
  <c r="AB6" i="4"/>
  <c r="AA6" i="4"/>
  <c r="W6" i="4"/>
  <c r="U6" i="4"/>
  <c r="T6" i="4"/>
  <c r="S6" i="4"/>
  <c r="R6" i="4"/>
  <c r="Q6" i="4"/>
  <c r="K6" i="4"/>
  <c r="I6" i="4"/>
  <c r="H6" i="4"/>
  <c r="G6" i="4"/>
  <c r="F6" i="4"/>
  <c r="E6" i="4"/>
  <c r="AF6" i="4" l="1"/>
  <c r="AR6" i="4"/>
  <c r="K11" i="4"/>
  <c r="I11" i="4"/>
  <c r="G11" i="4"/>
  <c r="E11" i="4"/>
  <c r="K10" i="4"/>
  <c r="K12" i="4" s="1"/>
  <c r="H10" i="4"/>
  <c r="G10" i="4"/>
  <c r="F10" i="4"/>
  <c r="E10" i="4"/>
  <c r="F11" i="4" l="1"/>
  <c r="L11" i="4" s="1"/>
  <c r="H11" i="4"/>
  <c r="M11" i="4" s="1"/>
  <c r="F12" i="4"/>
  <c r="H12" i="4"/>
  <c r="O11" i="4"/>
  <c r="J11" i="4"/>
  <c r="E12" i="4"/>
  <c r="G12" i="4"/>
  <c r="I10" i="4"/>
  <c r="N11" i="4" l="1"/>
  <c r="I12" i="4"/>
  <c r="N12" i="4"/>
  <c r="L12" i="4"/>
  <c r="M12" i="4"/>
  <c r="J12" i="4" l="1"/>
  <c r="O12" i="4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<sst xmlns="http://schemas.openxmlformats.org/spreadsheetml/2006/main" count="72" uniqueCount="31">
  <si>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</si>
  <si>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</si>
  <si>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</si>
  <si>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</si>
  <si>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</si>
  <si>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</si>
  <si>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</si>
  <si>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</si>
  <si>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</si>
  <si>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</si>
  <si>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</si>
  <si>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</si>
  <si>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</si>
  <si>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</si>
  <si>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</si>
  <si>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</si>
  <si>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</si>
  <si>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</si>
  <si>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</si>
  <si>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</si>
  <si>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</si>
  <si>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</si>
  <si>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</si>
  <si>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</si>
  <si>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HP-K</t>
  </si>
  <si>
    <t>HP-K = Haapajärven Pesä-Kiilat  (1990)</t>
  </si>
  <si>
    <t>1.</t>
  </si>
  <si>
    <t>Artturi Paavola</t>
  </si>
  <si>
    <t>8.11.2004   Reisjärvi</t>
  </si>
  <si>
    <t>Pilke = Reisjärven Pilke  (1945),  kasvattajaseura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</si>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</sst>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18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18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22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22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8"/>
      <c r="M4" s="7"/>
      <c r="N4" s="7"/>
      <c r="O4" s="7"/>
      <c r="P4" s="10"/>
      <c r="Q4" s="12"/>
      <c r="R4" s="12"/>
      <c r="S4" s="13"/>
      <c r="T4" s="12"/>
      <c r="U4" s="12"/>
      <c r="V4" s="13"/>
      <c r="W4" s="19"/>
      <c r="X4" s="12">
        <v>2019</v>
      </c>
      <c r="Y4" s="12" t="s">
        <v>26</v>
      </c>
      <c r="Z4" s="1" t="s">
        <v>24</v>
      </c>
      <c r="AA4" s="12">
        <v>5</v>
      </c>
      <c r="AB4" s="12">
        <v>0</v>
      </c>
      <c r="AC4" s="12">
        <v>0</v>
      </c>
      <c r="AD4" s="12">
        <v>4</v>
      </c>
      <c r="AE4" s="12">
        <v>11</v>
      </c>
      <c r="AF4" s="65">
        <v>0.47820000000000001</v>
      </c>
      <c r="AG4" s="19">
        <v>23</v>
      </c>
      <c r="AH4" s="58"/>
      <c r="AI4" s="7"/>
      <c r="AJ4" s="7"/>
      <c r="AK4" s="7"/>
      <c r="AM4" s="12">
        <v>6</v>
      </c>
      <c r="AN4" s="12">
        <v>1</v>
      </c>
      <c r="AO4" s="13">
        <v>1</v>
      </c>
      <c r="AP4" s="12">
        <v>3</v>
      </c>
      <c r="AQ4" s="12">
        <v>16</v>
      </c>
      <c r="AR4" s="66">
        <v>0.39019999999999999</v>
      </c>
      <c r="AS4" s="19">
        <v>41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8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2020</v>
      </c>
      <c r="Y5" s="12" t="s">
        <v>30</v>
      </c>
      <c r="Z5" s="1" t="s">
        <v>24</v>
      </c>
      <c r="AA5" s="12">
        <v>5</v>
      </c>
      <c r="AB5" s="12">
        <v>1</v>
      </c>
      <c r="AC5" s="12">
        <v>7</v>
      </c>
      <c r="AD5" s="12">
        <v>3</v>
      </c>
      <c r="AE5" s="12">
        <v>22</v>
      </c>
      <c r="AF5" s="32">
        <v>0.66659999999999997</v>
      </c>
      <c r="AG5" s="19">
        <v>33</v>
      </c>
      <c r="AH5" s="58"/>
      <c r="AI5" s="7"/>
      <c r="AJ5" s="7"/>
      <c r="AK5" s="7"/>
      <c r="AL5" s="67"/>
      <c r="AM5" s="12">
        <v>1</v>
      </c>
      <c r="AN5" s="12">
        <v>1</v>
      </c>
      <c r="AO5" s="13">
        <v>2</v>
      </c>
      <c r="AP5" s="12">
        <v>1</v>
      </c>
      <c r="AQ5" s="12">
        <v>5</v>
      </c>
      <c r="AR5" s="66">
        <v>0.83299999999999996</v>
      </c>
      <c r="AS5" s="19">
        <v>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59" t="s">
        <v>13</v>
      </c>
      <c r="C6" s="60"/>
      <c r="D6" s="61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62"/>
      <c r="O6" s="63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10</v>
      </c>
      <c r="AB6" s="36">
        <f t="shared" ref="AB6:AG6" si="2">SUM(AB4:AB5)</f>
        <v>1</v>
      </c>
      <c r="AC6" s="36">
        <f t="shared" si="2"/>
        <v>7</v>
      </c>
      <c r="AD6" s="36">
        <f t="shared" si="2"/>
        <v>7</v>
      </c>
      <c r="AE6" s="36">
        <f t="shared" si="2"/>
        <v>33</v>
      </c>
      <c r="AF6" s="37">
        <f>PRODUCT(AE6/AG6)</f>
        <v>0.5892857142857143</v>
      </c>
      <c r="AG6" s="21">
        <f t="shared" si="2"/>
        <v>56</v>
      </c>
      <c r="AH6" s="18"/>
      <c r="AI6" s="29"/>
      <c r="AJ6" s="62"/>
      <c r="AK6" s="63"/>
      <c r="AL6" s="10"/>
      <c r="AM6" s="36">
        <f>SUM(AM4:AM5)</f>
        <v>7</v>
      </c>
      <c r="AN6" s="36">
        <f t="shared" ref="AN6:AQ6" si="3">SUM(AN4:AN5)</f>
        <v>2</v>
      </c>
      <c r="AO6" s="36">
        <f t="shared" si="3"/>
        <v>3</v>
      </c>
      <c r="AP6" s="36">
        <f t="shared" si="3"/>
        <v>4</v>
      </c>
      <c r="AQ6" s="36">
        <f t="shared" si="3"/>
        <v>21</v>
      </c>
      <c r="AR6" s="37">
        <f>PRODUCT(AQ6/AS6)</f>
        <v>0.44680851063829785</v>
      </c>
      <c r="AS6" s="39">
        <f>SUM(AS4:AS5)</f>
        <v>47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6" t="s">
        <v>15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16</v>
      </c>
      <c r="M8" s="7" t="s">
        <v>17</v>
      </c>
      <c r="N8" s="7" t="s">
        <v>23</v>
      </c>
      <c r="O8" s="7" t="s">
        <v>19</v>
      </c>
      <c r="Q8" s="17"/>
      <c r="R8" s="17" t="s">
        <v>10</v>
      </c>
      <c r="S8" s="17"/>
      <c r="T8" s="16" t="s">
        <v>29</v>
      </c>
      <c r="U8" s="10"/>
      <c r="V8" s="41"/>
      <c r="W8" s="19"/>
      <c r="X8" s="41"/>
      <c r="Y8" s="41"/>
      <c r="Z8" s="41"/>
      <c r="AA8" s="41"/>
      <c r="AB8" s="41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1"/>
      <c r="AO8" s="41"/>
      <c r="AP8" s="41"/>
      <c r="AQ8" s="41"/>
      <c r="AR8" s="41"/>
      <c r="AS8" s="41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14</v>
      </c>
      <c r="C9" s="3"/>
      <c r="D9" s="50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57">
        <v>0</v>
      </c>
      <c r="K9" s="16"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52" t="s">
        <v>25</v>
      </c>
      <c r="U9" s="16"/>
      <c r="V9" s="17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5">
        <f>PRODUCT(E6+Q6)</f>
        <v>0</v>
      </c>
      <c r="F10" s="45">
        <f>PRODUCT(F6+R6)</f>
        <v>0</v>
      </c>
      <c r="G10" s="45">
        <f>PRODUCT(G6+S6)</f>
        <v>0</v>
      </c>
      <c r="H10" s="45">
        <f>PRODUCT(H6+T6)</f>
        <v>0</v>
      </c>
      <c r="I10" s="45">
        <f>PRODUCT(I6+U6)</f>
        <v>0</v>
      </c>
      <c r="J10" s="57">
        <v>0</v>
      </c>
      <c r="K10" s="16">
        <f>PRODUCT(K6+W6)</f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7"/>
      <c r="S10" s="17"/>
      <c r="T10" s="1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5">
        <f>PRODUCT(AA6+AM6)</f>
        <v>17</v>
      </c>
      <c r="F11" s="45">
        <f>PRODUCT(AB6+AN6)</f>
        <v>3</v>
      </c>
      <c r="G11" s="45">
        <f>PRODUCT(AC6+AO6)</f>
        <v>10</v>
      </c>
      <c r="H11" s="45">
        <f>PRODUCT(AD6+AP6)</f>
        <v>11</v>
      </c>
      <c r="I11" s="45">
        <f>PRODUCT(AE6+AQ6)</f>
        <v>54</v>
      </c>
      <c r="J11" s="57">
        <f>PRODUCT(I11/K11)</f>
        <v>0.52427184466019416</v>
      </c>
      <c r="K11" s="10">
        <f>PRODUCT(AG6+AS6)</f>
        <v>103</v>
      </c>
      <c r="L11" s="51">
        <f>PRODUCT((F11+G11)/E11)</f>
        <v>0.76470588235294112</v>
      </c>
      <c r="M11" s="51">
        <f>PRODUCT(H11/E11)</f>
        <v>0.6470588235294118</v>
      </c>
      <c r="N11" s="51">
        <f>PRODUCT((F11+G11+H11)/E11)</f>
        <v>1.411764705882353</v>
      </c>
      <c r="O11" s="51">
        <f>PRODUCT(I11/E11)</f>
        <v>3.1764705882352939</v>
      </c>
      <c r="Q11" s="17"/>
      <c r="R11" s="17"/>
      <c r="S11" s="16"/>
      <c r="T11" s="10"/>
      <c r="U11" s="10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2" t="s">
        <v>13</v>
      </c>
      <c r="C12" s="43"/>
      <c r="D12" s="44"/>
      <c r="E12" s="45">
        <f>SUM(E9:E11)</f>
        <v>17</v>
      </c>
      <c r="F12" s="45">
        <f t="shared" ref="F12:I12" si="4">SUM(F9:F11)</f>
        <v>3</v>
      </c>
      <c r="G12" s="45">
        <f t="shared" si="4"/>
        <v>10</v>
      </c>
      <c r="H12" s="45">
        <f t="shared" si="4"/>
        <v>11</v>
      </c>
      <c r="I12" s="45">
        <f t="shared" si="4"/>
        <v>54</v>
      </c>
      <c r="J12" s="57">
        <f>PRODUCT(I12/K12)</f>
        <v>0.52427184466019416</v>
      </c>
      <c r="K12" s="16">
        <f>SUM(K9:K11)</f>
        <v>103</v>
      </c>
      <c r="L12" s="51">
        <f>PRODUCT((F12+G12)/E12)</f>
        <v>0.76470588235294112</v>
      </c>
      <c r="M12" s="51">
        <f>PRODUCT(H12/E12)</f>
        <v>0.6470588235294118</v>
      </c>
      <c r="N12" s="51">
        <f>PRODUCT((F12+G12+H12)/E12)</f>
        <v>1.411764705882353</v>
      </c>
      <c r="O12" s="51">
        <f>PRODUCT(I12/E12)</f>
        <v>3.1764705882352939</v>
      </c>
      <c r="Q12" s="10"/>
      <c r="R12" s="10"/>
      <c r="S12" s="10"/>
      <c r="T12" s="1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2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2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2020-09-03T14:12:01Z</dcterms:modified>
</cp:coreProperties>
</file>