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7" i="5" l="1"/>
  <c r="H14" i="5" l="1"/>
  <c r="AS10" i="5"/>
  <c r="AQ10" i="5"/>
  <c r="AR10" i="5" s="1"/>
  <c r="AP10" i="5"/>
  <c r="AO10" i="5"/>
  <c r="AN10" i="5"/>
  <c r="AM10" i="5"/>
  <c r="AG10" i="5"/>
  <c r="K15" i="5" s="1"/>
  <c r="K16" i="5" s="1"/>
  <c r="AE10" i="5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I10" i="5"/>
  <c r="I14" i="5" s="1"/>
  <c r="H10" i="5"/>
  <c r="G10" i="5"/>
  <c r="G14" i="5" s="1"/>
  <c r="G16" i="5" s="1"/>
  <c r="F10" i="5"/>
  <c r="F14" i="5" s="1"/>
  <c r="E10" i="5"/>
  <c r="E14" i="5" s="1"/>
  <c r="E16" i="5" s="1"/>
  <c r="I15" i="5" l="1"/>
  <c r="I16" i="5" s="1"/>
  <c r="F15" i="5"/>
  <c r="F16" i="5" s="1"/>
  <c r="H15" i="5"/>
  <c r="H16" i="5" s="1"/>
  <c r="M16" i="5" s="1"/>
  <c r="L15" i="5"/>
  <c r="AF10" i="5"/>
  <c r="J15" i="5" l="1"/>
  <c r="N16" i="5"/>
  <c r="L16" i="5"/>
  <c r="N15" i="5"/>
  <c r="J16" i="5"/>
  <c r="O16" i="5"/>
  <c r="M15" i="5"/>
  <c r="O15" i="5"/>
</calcChain>
</file>

<file path=xl/sharedStrings.xml><?xml version="1.0" encoding="utf-8"?>
<sst xmlns="http://schemas.openxmlformats.org/spreadsheetml/2006/main" count="77" uniqueCount="33">
  <si>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</si>
  <si>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</si>
  <si>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</si>
  <si>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</si>
  <si>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</si>
  <si>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</si>
  <si>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</si>
  <si>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</si>
  <si>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</si>
  <si>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</si>
  <si>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</si>
  <si>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</si>
  <si>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</si>
  <si>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</si>
  <si>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</si>
  <si>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</si>
  <si>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</si>
  <si>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</si>
  <si>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</si>
  <si>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</si>
  <si>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</si>
  <si>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</si>
  <si>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</si>
  <si>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</si>
  <si>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HP-K = Haapajärven Pesä-Kiilat  (1990)</t>
  </si>
  <si>
    <t>Veli-Matti Oravakangas</t>
  </si>
  <si>
    <t>10.</t>
  </si>
  <si>
    <t>HP-K  2</t>
  </si>
  <si>
    <t>9.</t>
  </si>
  <si>
    <t>HP-K</t>
  </si>
  <si>
    <t>1.</t>
  </si>
  <si>
    <t>3.3.1994   Haapajärvi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</si>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</sst>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 t="s">
        <v>31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2</v>
      </c>
      <c r="AB4" s="12">
        <v>0</v>
      </c>
      <c r="AC4" s="12">
        <v>1</v>
      </c>
      <c r="AD4" s="12">
        <v>2</v>
      </c>
      <c r="AE4" s="12">
        <v>5</v>
      </c>
      <c r="AF4" s="68">
        <v>0.45450000000000002</v>
      </c>
      <c r="AG4" s="69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28</v>
      </c>
      <c r="Z5" s="1" t="s">
        <v>27</v>
      </c>
      <c r="AA5" s="12">
        <v>18</v>
      </c>
      <c r="AB5" s="12">
        <v>0</v>
      </c>
      <c r="AC5" s="12">
        <v>4</v>
      </c>
      <c r="AD5" s="12">
        <v>18</v>
      </c>
      <c r="AE5" s="12">
        <v>68</v>
      </c>
      <c r="AF5" s="68">
        <v>0.56189999999999996</v>
      </c>
      <c r="AG5" s="69">
        <v>121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2018</v>
      </c>
      <c r="Y7" s="12" t="s">
        <v>28</v>
      </c>
      <c r="Z7" s="1" t="s">
        <v>29</v>
      </c>
      <c r="AA7" s="12">
        <v>4</v>
      </c>
      <c r="AB7" s="12">
        <v>0</v>
      </c>
      <c r="AC7" s="12">
        <v>1</v>
      </c>
      <c r="AD7" s="12">
        <v>5</v>
      </c>
      <c r="AE7" s="12">
        <v>11</v>
      </c>
      <c r="AF7" s="68">
        <v>0.45829999999999999</v>
      </c>
      <c r="AG7" s="69">
        <f>PRODUCT(AE7/AF7)</f>
        <v>24.001745581496838</v>
      </c>
      <c r="AH7" s="7"/>
      <c r="AI7" s="7"/>
      <c r="AJ7" s="7"/>
      <c r="AK7" s="7"/>
      <c r="AL7" s="10"/>
      <c r="AM7" s="12"/>
      <c r="AN7" s="12"/>
      <c r="AO7" s="13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2019</v>
      </c>
      <c r="Y8" s="12" t="s">
        <v>30</v>
      </c>
      <c r="Z8" s="1" t="s">
        <v>29</v>
      </c>
      <c r="AA8" s="12">
        <v>16</v>
      </c>
      <c r="AB8" s="12">
        <v>1</v>
      </c>
      <c r="AC8" s="12">
        <v>11</v>
      </c>
      <c r="AD8" s="12">
        <v>15</v>
      </c>
      <c r="AE8" s="12">
        <v>59</v>
      </c>
      <c r="AF8" s="68">
        <v>0.57279999999999998</v>
      </c>
      <c r="AG8" s="19">
        <v>103</v>
      </c>
      <c r="AH8" s="40"/>
      <c r="AI8" s="7"/>
      <c r="AJ8" s="7"/>
      <c r="AK8" s="7"/>
      <c r="AM8" s="12">
        <v>7</v>
      </c>
      <c r="AN8" s="12">
        <v>0</v>
      </c>
      <c r="AO8" s="13">
        <v>4</v>
      </c>
      <c r="AP8" s="12">
        <v>3</v>
      </c>
      <c r="AQ8" s="12">
        <v>21</v>
      </c>
      <c r="AR8" s="65">
        <v>0.58330000000000004</v>
      </c>
      <c r="AS8" s="19">
        <v>36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2020</v>
      </c>
      <c r="Y9" s="12" t="s">
        <v>32</v>
      </c>
      <c r="Z9" s="1" t="s">
        <v>29</v>
      </c>
      <c r="AA9" s="12">
        <v>8</v>
      </c>
      <c r="AB9" s="12">
        <v>1</v>
      </c>
      <c r="AC9" s="12">
        <v>7</v>
      </c>
      <c r="AD9" s="12">
        <v>5</v>
      </c>
      <c r="AE9" s="12">
        <v>28</v>
      </c>
      <c r="AF9" s="32">
        <v>0.54900000000000004</v>
      </c>
      <c r="AG9" s="19">
        <v>51</v>
      </c>
      <c r="AH9" s="40"/>
      <c r="AI9" s="7"/>
      <c r="AJ9" s="7"/>
      <c r="AK9" s="7"/>
      <c r="AL9" s="70"/>
      <c r="AM9" s="12">
        <v>2</v>
      </c>
      <c r="AN9" s="12">
        <v>0</v>
      </c>
      <c r="AO9" s="12">
        <v>0</v>
      </c>
      <c r="AP9" s="12">
        <v>0</v>
      </c>
      <c r="AQ9" s="12">
        <v>4</v>
      </c>
      <c r="AR9" s="65">
        <v>0.4</v>
      </c>
      <c r="AS9" s="19">
        <v>10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48</v>
      </c>
      <c r="AB10" s="36">
        <f>SUM(AB4:AB9)</f>
        <v>2</v>
      </c>
      <c r="AC10" s="36">
        <f>SUM(AC4:AC9)</f>
        <v>24</v>
      </c>
      <c r="AD10" s="36">
        <f>SUM(AD4:AD9)</f>
        <v>45</v>
      </c>
      <c r="AE10" s="36">
        <f>SUM(AE4:AE9)</f>
        <v>171</v>
      </c>
      <c r="AF10" s="37">
        <f>PRODUCT(AE10/AG10)</f>
        <v>0.55160979716175673</v>
      </c>
      <c r="AG10" s="21">
        <f>SUM(AG4:AG9)</f>
        <v>310.00174558149683</v>
      </c>
      <c r="AH10" s="18"/>
      <c r="AI10" s="29"/>
      <c r="AJ10" s="41"/>
      <c r="AK10" s="42"/>
      <c r="AL10" s="10"/>
      <c r="AM10" s="36">
        <f>SUM(AM4:AM9)</f>
        <v>9</v>
      </c>
      <c r="AN10" s="36">
        <f>SUM(AN4:AN9)</f>
        <v>0</v>
      </c>
      <c r="AO10" s="36">
        <f>SUM(AO4:AO9)</f>
        <v>4</v>
      </c>
      <c r="AP10" s="36">
        <f>SUM(AP4:AP9)</f>
        <v>3</v>
      </c>
      <c r="AQ10" s="36">
        <f>SUM(AQ4:AQ9)</f>
        <v>25</v>
      </c>
      <c r="AR10" s="37">
        <f>PRODUCT(AQ10/AS10)</f>
        <v>0.54347826086956519</v>
      </c>
      <c r="AS10" s="39">
        <f>SUM(AS4:AS9)</f>
        <v>46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57</v>
      </c>
      <c r="F15" s="47">
        <f>PRODUCT(AB10+AN10)</f>
        <v>2</v>
      </c>
      <c r="G15" s="47">
        <f>PRODUCT(AC10+AO10)</f>
        <v>28</v>
      </c>
      <c r="H15" s="47">
        <f>PRODUCT(AD10+AP10)</f>
        <v>48</v>
      </c>
      <c r="I15" s="47">
        <f>PRODUCT(AE10+AQ10)</f>
        <v>196</v>
      </c>
      <c r="J15" s="60">
        <f>PRODUCT(I15/K15)</f>
        <v>0.55055909818602611</v>
      </c>
      <c r="K15" s="10">
        <f>PRODUCT(AG10+AS10)</f>
        <v>356.00174558149683</v>
      </c>
      <c r="L15" s="53">
        <f>PRODUCT((F15+G15)/E15)</f>
        <v>0.52631578947368418</v>
      </c>
      <c r="M15" s="53">
        <f>PRODUCT(H15/E15)</f>
        <v>0.84210526315789469</v>
      </c>
      <c r="N15" s="53">
        <f>PRODUCT((F15+G15+H15)/E15)</f>
        <v>1.368421052631579</v>
      </c>
      <c r="O15" s="53">
        <f>PRODUCT(I15/E15)</f>
        <v>3.4385964912280702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57</v>
      </c>
      <c r="F16" s="47">
        <f t="shared" ref="F16:I16" si="0">SUM(F13:F15)</f>
        <v>2</v>
      </c>
      <c r="G16" s="47">
        <f t="shared" si="0"/>
        <v>28</v>
      </c>
      <c r="H16" s="47">
        <f t="shared" si="0"/>
        <v>48</v>
      </c>
      <c r="I16" s="47">
        <f t="shared" si="0"/>
        <v>196</v>
      </c>
      <c r="J16" s="60">
        <f>PRODUCT(I16/K16)</f>
        <v>0.55055909818602611</v>
      </c>
      <c r="K16" s="16">
        <f>SUM(K13:K15)</f>
        <v>356.00174558149683</v>
      </c>
      <c r="L16" s="53">
        <f>PRODUCT((F16+G16)/E16)</f>
        <v>0.52631578947368418</v>
      </c>
      <c r="M16" s="53">
        <f>PRODUCT(H16/E16)</f>
        <v>0.84210526315789469</v>
      </c>
      <c r="N16" s="53">
        <f>PRODUCT((F16+G16+H16)/E16)</f>
        <v>1.368421052631579</v>
      </c>
      <c r="O16" s="53">
        <f>PRODUCT(I16/E16)</f>
        <v>3.4385964912280702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X8:AS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2020-09-03T14:11:22Z</dcterms:modified>
</cp:coreProperties>
</file>