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2" i="1" l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G12" i="1"/>
  <c r="G16" i="1" s="1"/>
  <c r="F12" i="1"/>
  <c r="F16" i="1" s="1"/>
  <c r="E12" i="1"/>
  <c r="E16" i="1" s="1"/>
  <c r="I16" i="1" l="1"/>
  <c r="M16" i="1" s="1"/>
  <c r="D13" i="1"/>
  <c r="I19" i="1"/>
  <c r="G19" i="1"/>
  <c r="E19" i="1"/>
  <c r="N12" i="1"/>
  <c r="N16" i="1" s="1"/>
  <c r="O16" i="1"/>
  <c r="O19" i="1" s="1"/>
  <c r="N19" i="1" s="1"/>
  <c r="K16" i="1"/>
  <c r="F19" i="1"/>
  <c r="L16" i="1"/>
  <c r="H19" i="1"/>
  <c r="M19" i="1" l="1"/>
  <c r="L19" i="1"/>
  <c r="K19" i="1"/>
</calcChain>
</file>

<file path=xl/sharedStrings.xml><?xml version="1.0" encoding="utf-8"?>
<sst xmlns="http://schemas.openxmlformats.org/spreadsheetml/2006/main" count="80" uniqueCount="53">
  <si>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</si>
  <si>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</si>
  <si>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</si>
  <si>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</si>
  <si>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</si>
  <si>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</si>
  <si>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</si>
  <si>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</si>
  <si>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</si>
  <si>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</si>
  <si>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</si>
  <si>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</si>
  <si>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</si>
  <si>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</si>
  <si>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</si>
  <si>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</si>
  <si>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</si>
  <si>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</si>
  <si>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</si>
  <si>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</si>
  <si>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</si>
  <si>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</si>
  <si>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</si>
  <si>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</si>
  <si>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</si>
  <si>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</si>
  <si>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</si>
  <si>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</si>
  <si>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</si>
  <si>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</si>
  <si>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</si>
  <si>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</si>
  <si>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</si>
  <si>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</si>
  <si>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</si>
  <si>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</si>
  <si>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</si>
  <si>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</si>
  <si>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</si>
  <si>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KeKi</t>
  </si>
  <si>
    <t>KeKi  2</t>
  </si>
  <si>
    <t>KeKi = Kempeleen Kiri  (1915),  kasvattajaseura</t>
  </si>
  <si>
    <t>7.</t>
  </si>
  <si>
    <t>Jenni Nättinen</t>
  </si>
  <si>
    <t>19.8.2001   Kempele</t>
  </si>
  <si>
    <t>29.07. 2018  Manse PP - KeKi  2-0  (6-4, 7-1)</t>
  </si>
  <si>
    <t xml:space="preserve">Lyöty </t>
  </si>
  <si>
    <t xml:space="preserve">Tuotu </t>
  </si>
  <si>
    <t>16 v 11 kk 10 pv</t>
  </si>
  <si>
    <t>OsVa</t>
  </si>
  <si>
    <t>ykköspesis</t>
  </si>
  <si>
    <t>OsVa = Oulunsalon Vasama  (1910)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</si>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</sst>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9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5" customWidth="1"/>
    <col min="28" max="28" width="5.7109375" style="60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2016</v>
      </c>
      <c r="C4" s="62"/>
      <c r="D4" s="63" t="s">
        <v>40</v>
      </c>
      <c r="E4" s="62"/>
      <c r="F4" s="64" t="s">
        <v>38</v>
      </c>
      <c r="G4" s="65"/>
      <c r="H4" s="66"/>
      <c r="I4" s="62"/>
      <c r="J4" s="62"/>
      <c r="K4" s="62"/>
      <c r="L4" s="62"/>
      <c r="M4" s="62"/>
      <c r="N4" s="6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2017</v>
      </c>
      <c r="C5" s="62"/>
      <c r="D5" s="63" t="s">
        <v>40</v>
      </c>
      <c r="E5" s="62"/>
      <c r="F5" s="64" t="s">
        <v>38</v>
      </c>
      <c r="G5" s="65"/>
      <c r="H5" s="66"/>
      <c r="I5" s="62"/>
      <c r="J5" s="62"/>
      <c r="K5" s="62"/>
      <c r="L5" s="62"/>
      <c r="M5" s="62"/>
      <c r="N5" s="67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2">
        <v>2018</v>
      </c>
      <c r="C6" s="62"/>
      <c r="D6" s="63" t="s">
        <v>40</v>
      </c>
      <c r="E6" s="62"/>
      <c r="F6" s="64" t="s">
        <v>38</v>
      </c>
      <c r="G6" s="65"/>
      <c r="H6" s="66"/>
      <c r="I6" s="62"/>
      <c r="J6" s="62"/>
      <c r="K6" s="62"/>
      <c r="L6" s="62"/>
      <c r="M6" s="62"/>
      <c r="N6" s="67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2018</v>
      </c>
      <c r="C7" s="26" t="s">
        <v>42</v>
      </c>
      <c r="D7" s="28" t="s">
        <v>39</v>
      </c>
      <c r="E7" s="26">
        <v>2</v>
      </c>
      <c r="F7" s="26">
        <v>0</v>
      </c>
      <c r="G7" s="26">
        <v>0</v>
      </c>
      <c r="H7" s="26">
        <v>0</v>
      </c>
      <c r="I7" s="26">
        <v>2</v>
      </c>
      <c r="J7" s="26">
        <v>2</v>
      </c>
      <c r="K7" s="26">
        <v>0</v>
      </c>
      <c r="L7" s="26">
        <v>0</v>
      </c>
      <c r="M7" s="26">
        <v>0</v>
      </c>
      <c r="N7" s="29">
        <v>0.4</v>
      </c>
      <c r="O7" s="24">
        <v>5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2019</v>
      </c>
      <c r="C8" s="62"/>
      <c r="D8" s="63" t="s">
        <v>40</v>
      </c>
      <c r="E8" s="62"/>
      <c r="F8" s="64" t="s">
        <v>38</v>
      </c>
      <c r="G8" s="65"/>
      <c r="H8" s="66"/>
      <c r="I8" s="62"/>
      <c r="J8" s="62"/>
      <c r="K8" s="62"/>
      <c r="L8" s="62"/>
      <c r="M8" s="62"/>
      <c r="N8" s="67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8">
        <v>2019</v>
      </c>
      <c r="C9" s="68"/>
      <c r="D9" s="69" t="s">
        <v>49</v>
      </c>
      <c r="E9" s="68"/>
      <c r="F9" s="70" t="s">
        <v>50</v>
      </c>
      <c r="G9" s="71"/>
      <c r="H9" s="72"/>
      <c r="I9" s="68"/>
      <c r="J9" s="68"/>
      <c r="K9" s="68"/>
      <c r="L9" s="68"/>
      <c r="M9" s="68"/>
      <c r="N9" s="73"/>
      <c r="O9" s="24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2019</v>
      </c>
      <c r="C10" s="26" t="s">
        <v>52</v>
      </c>
      <c r="D10" s="28" t="s">
        <v>39</v>
      </c>
      <c r="E10" s="26">
        <v>1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9">
        <v>0</v>
      </c>
      <c r="O10" s="24">
        <v>8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62">
        <v>2020</v>
      </c>
      <c r="C11" s="62"/>
      <c r="D11" s="63" t="s">
        <v>40</v>
      </c>
      <c r="E11" s="62"/>
      <c r="F11" s="64" t="s">
        <v>38</v>
      </c>
      <c r="G11" s="65"/>
      <c r="H11" s="66"/>
      <c r="I11" s="62"/>
      <c r="J11" s="62"/>
      <c r="K11" s="62"/>
      <c r="L11" s="62"/>
      <c r="M11" s="62"/>
      <c r="N11" s="67"/>
      <c r="O11" s="24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>SUM(E4:E11)</f>
        <v>3</v>
      </c>
      <c r="F12" s="18">
        <f>SUM(F4:F11)</f>
        <v>0</v>
      </c>
      <c r="G12" s="18">
        <f>SUM(G4:G11)</f>
        <v>0</v>
      </c>
      <c r="H12" s="18">
        <f>SUM(H4:H11)</f>
        <v>0</v>
      </c>
      <c r="I12" s="18">
        <f>SUM(I4:I11)</f>
        <v>2</v>
      </c>
      <c r="J12" s="18">
        <f>SUM(J4:J11)</f>
        <v>2</v>
      </c>
      <c r="K12" s="18">
        <f>SUM(K4:K11)</f>
        <v>0</v>
      </c>
      <c r="L12" s="18">
        <f>SUM(L4:L11)</f>
        <v>0</v>
      </c>
      <c r="M12" s="18">
        <f>SUM(M4:M11)</f>
        <v>0</v>
      </c>
      <c r="N12" s="30">
        <f>PRODUCT(I12/O12)</f>
        <v>0.15384615384615385</v>
      </c>
      <c r="O12" s="31">
        <f>SUM(O4:O11)</f>
        <v>13</v>
      </c>
      <c r="P12" s="18">
        <f>SUM(P4:P11)</f>
        <v>0</v>
      </c>
      <c r="Q12" s="18">
        <f>SUM(Q4:Q11)</f>
        <v>0</v>
      </c>
      <c r="R12" s="18">
        <f>SUM(R4:R11)</f>
        <v>0</v>
      </c>
      <c r="S12" s="18">
        <f>SUM(S4:S11)</f>
        <v>0</v>
      </c>
      <c r="T12" s="18">
        <f>SUM(T4:T11)</f>
        <v>0</v>
      </c>
      <c r="U12" s="18">
        <f>SUM(U4:U11)</f>
        <v>0</v>
      </c>
      <c r="V12" s="18">
        <f>SUM(V4:V11)</f>
        <v>0</v>
      </c>
      <c r="W12" s="18">
        <f>SUM(W4:W11)</f>
        <v>0</v>
      </c>
      <c r="X12" s="18">
        <f>SUM(X4:X11)</f>
        <v>0</v>
      </c>
      <c r="Y12" s="18">
        <f>SUM(Y4:Y11)</f>
        <v>0</v>
      </c>
      <c r="Z12" s="18">
        <f>SUM(Z4:Z11)</f>
        <v>0</v>
      </c>
      <c r="AA12" s="18">
        <f>SUM(AA4:AA11)</f>
        <v>0</v>
      </c>
      <c r="AB12" s="18">
        <f>SUM(AB4:AB11)</f>
        <v>0</v>
      </c>
      <c r="AC12" s="18">
        <f>SUM(AC4:AC11)</f>
        <v>0</v>
      </c>
      <c r="AD12" s="18">
        <f>SUM(AD4:AD11)</f>
        <v>0</v>
      </c>
      <c r="AE12" s="18">
        <f>SUM(AE4:AE11)</f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8" t="s">
        <v>2</v>
      </c>
      <c r="C13" s="32"/>
      <c r="D13" s="33">
        <f>SUM(F12:H12)+((I12-F12-G12)/3)+(E12/3)+(Z12*25)+(AA12*25)+(AB12*10)+(AC12*25)+(AD12*20)+(AE12*15)</f>
        <v>1.6666666666666665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35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1"/>
      <c r="AC15" s="12"/>
      <c r="AD15" s="12"/>
      <c r="AE15" s="12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1"/>
      <c r="E16" s="26">
        <f>PRODUCT(E12)</f>
        <v>3</v>
      </c>
      <c r="F16" s="26">
        <f>PRODUCT(F12)</f>
        <v>0</v>
      </c>
      <c r="G16" s="26">
        <f>PRODUCT(G12)</f>
        <v>0</v>
      </c>
      <c r="H16" s="26">
        <f>PRODUCT(H12)</f>
        <v>0</v>
      </c>
      <c r="I16" s="26">
        <f>PRODUCT(I12)</f>
        <v>2</v>
      </c>
      <c r="J16" s="1"/>
      <c r="K16" s="42">
        <f>PRODUCT((F16+G16)/E16)</f>
        <v>0</v>
      </c>
      <c r="L16" s="42">
        <f>PRODUCT(H16/E16)</f>
        <v>0</v>
      </c>
      <c r="M16" s="42">
        <f>PRODUCT(I16/E16)</f>
        <v>0.66666666666666663</v>
      </c>
      <c r="N16" s="29">
        <f>PRODUCT(N12)</f>
        <v>0.15384615384615385</v>
      </c>
      <c r="O16" s="24">
        <f>PRODUCT(O12)</f>
        <v>13</v>
      </c>
      <c r="P16" s="74" t="s">
        <v>33</v>
      </c>
      <c r="Q16" s="75"/>
      <c r="R16" s="76" t="s">
        <v>45</v>
      </c>
      <c r="S16" s="76"/>
      <c r="T16" s="76"/>
      <c r="U16" s="76"/>
      <c r="V16" s="76"/>
      <c r="W16" s="76"/>
      <c r="X16" s="76"/>
      <c r="Y16" s="76"/>
      <c r="Z16" s="76"/>
      <c r="AA16" s="77" t="s">
        <v>36</v>
      </c>
      <c r="AB16" s="77"/>
      <c r="AC16" s="78" t="s">
        <v>48</v>
      </c>
      <c r="AD16" s="77"/>
      <c r="AE16" s="77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3" t="s">
        <v>18</v>
      </c>
      <c r="C17" s="44"/>
      <c r="D17" s="45"/>
      <c r="E17" s="26"/>
      <c r="F17" s="26"/>
      <c r="G17" s="26"/>
      <c r="H17" s="26"/>
      <c r="I17" s="26"/>
      <c r="J17" s="1"/>
      <c r="K17" s="42"/>
      <c r="L17" s="42"/>
      <c r="M17" s="42"/>
      <c r="N17" s="29"/>
      <c r="O17" s="46"/>
      <c r="P17" s="79" t="s">
        <v>46</v>
      </c>
      <c r="Q17" s="80"/>
      <c r="R17" s="80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1"/>
      <c r="AD17" s="83"/>
      <c r="AE17" s="83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19</v>
      </c>
      <c r="C18" s="48"/>
      <c r="D18" s="49"/>
      <c r="E18" s="27"/>
      <c r="F18" s="27"/>
      <c r="G18" s="27"/>
      <c r="H18" s="27"/>
      <c r="I18" s="27"/>
      <c r="J18" s="1"/>
      <c r="K18" s="50"/>
      <c r="L18" s="50"/>
      <c r="M18" s="50"/>
      <c r="N18" s="51"/>
      <c r="O18" s="24">
        <v>0</v>
      </c>
      <c r="P18" s="79" t="s">
        <v>47</v>
      </c>
      <c r="Q18" s="80"/>
      <c r="R18" s="80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1"/>
      <c r="AD18" s="83"/>
      <c r="AE18" s="83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2" t="s">
        <v>20</v>
      </c>
      <c r="C19" s="53"/>
      <c r="D19" s="54"/>
      <c r="E19" s="18">
        <f>SUM(E16:E18)</f>
        <v>3</v>
      </c>
      <c r="F19" s="18">
        <f>SUM(F16:F18)</f>
        <v>0</v>
      </c>
      <c r="G19" s="18">
        <f>SUM(G16:G18)</f>
        <v>0</v>
      </c>
      <c r="H19" s="18">
        <f>SUM(H16:H18)</f>
        <v>0</v>
      </c>
      <c r="I19" s="18">
        <f>SUM(I16:I18)</f>
        <v>2</v>
      </c>
      <c r="J19" s="1"/>
      <c r="K19" s="55">
        <f>PRODUCT((F19+G19)/E19)</f>
        <v>0</v>
      </c>
      <c r="L19" s="55">
        <f>PRODUCT(H19/E19)</f>
        <v>0</v>
      </c>
      <c r="M19" s="55">
        <f>PRODUCT(I19/E19)</f>
        <v>0.66666666666666663</v>
      </c>
      <c r="N19" s="30">
        <f>PRODUCT(I19/O19)</f>
        <v>0.15384615384615385</v>
      </c>
      <c r="O19" s="24">
        <f>SUM(O16:O18)</f>
        <v>13</v>
      </c>
      <c r="P19" s="84" t="s">
        <v>34</v>
      </c>
      <c r="Q19" s="85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86"/>
      <c r="AD19" s="86"/>
      <c r="AE19" s="88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56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61" t="s">
        <v>41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56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51</v>
      </c>
      <c r="E22" s="1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4"/>
      <c r="U22" s="24"/>
      <c r="V22" s="56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4"/>
      <c r="U23" s="24"/>
      <c r="V23" s="56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7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24"/>
      <c r="U26" s="24"/>
      <c r="V26" s="56"/>
      <c r="W26" s="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56"/>
      <c r="W27" s="1"/>
      <c r="X27" s="24"/>
      <c r="Y27" s="24"/>
      <c r="Z27" s="24"/>
      <c r="AA27" s="24"/>
      <c r="AB27" s="24"/>
      <c r="AC27" s="24"/>
      <c r="AD27" s="24"/>
      <c r="AE27" s="24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56"/>
      <c r="W28" s="1"/>
      <c r="X28" s="24"/>
      <c r="Y28" s="24"/>
      <c r="Z28" s="24"/>
      <c r="AA28" s="24"/>
      <c r="AB28" s="24"/>
      <c r="AC28" s="24"/>
      <c r="AD28" s="24"/>
      <c r="AE28" s="24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24"/>
      <c r="P29" s="1"/>
      <c r="Q29" s="37"/>
      <c r="R29" s="1"/>
      <c r="S29" s="1"/>
      <c r="T29" s="24"/>
      <c r="U29" s="24"/>
      <c r="V29" s="56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56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4"/>
      <c r="U31" s="24"/>
      <c r="V31" s="56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56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56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56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56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56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56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7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7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7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7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7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7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7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7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7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7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7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7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7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56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7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56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7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56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7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56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7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56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7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56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7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56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7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56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7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56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7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56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7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56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7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56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7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56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7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56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7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56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7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56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7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56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7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56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7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56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7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56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7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56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7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56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7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56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7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56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7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56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7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56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7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56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7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56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7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56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7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56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7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56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7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56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7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56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7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56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7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56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7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56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7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56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7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56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7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56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7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56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7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56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7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56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7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56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7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56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7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56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7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56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7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56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7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56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7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56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7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56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7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56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7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56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7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56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7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56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7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56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7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56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7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56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7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56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7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56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7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56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7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56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7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56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7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56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7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56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7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56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7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56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7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56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7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56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7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56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7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56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7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56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7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56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7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56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7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56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7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56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7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56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7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56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7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56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7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56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7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56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7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56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7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56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7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56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7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56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7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56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7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56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7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56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7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56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7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56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7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56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7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56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7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56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7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56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7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56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7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56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7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56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7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56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7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56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7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4"/>
      <c r="U168" s="24"/>
      <c r="V168" s="56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7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4"/>
      <c r="U169" s="24"/>
      <c r="V169" s="56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57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4"/>
      <c r="U170" s="24"/>
      <c r="V170" s="56"/>
      <c r="W170" s="1"/>
      <c r="X170" s="1"/>
      <c r="Y170" s="1"/>
      <c r="Z170" s="1"/>
      <c r="AA170" s="1"/>
      <c r="AB170" s="24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s="57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4"/>
      <c r="U171" s="24"/>
      <c r="V171" s="56"/>
      <c r="W171" s="1"/>
      <c r="X171" s="1"/>
      <c r="Y171" s="1"/>
      <c r="Z171" s="1"/>
      <c r="AA171" s="1"/>
      <c r="AB171" s="24"/>
      <c r="AC171" s="1"/>
      <c r="AD171" s="1"/>
      <c r="AE171" s="1"/>
      <c r="AF171" s="23"/>
      <c r="AG171" s="8"/>
      <c r="AH171" s="8"/>
      <c r="AI171" s="8"/>
      <c r="AJ171" s="8"/>
      <c r="AK171" s="8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2020-09-09T19:38:25Z</dcterms:modified>
</cp:coreProperties>
</file>