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  <c r="E8" i="1"/>
  <c r="O8" i="1"/>
  <c r="O7" i="1"/>
  <c r="O4" i="1" l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I12" i="1"/>
  <c r="H12" i="1"/>
  <c r="G12" i="1"/>
  <c r="G15" i="1" s="1"/>
  <c r="F12" i="1"/>
  <c r="F15" i="1" s="1"/>
  <c r="E12" i="1"/>
  <c r="E15" i="1" s="1"/>
  <c r="D9" i="1"/>
  <c r="H15" i="1" l="1"/>
  <c r="L15" i="1" s="1"/>
  <c r="L12" i="1"/>
  <c r="O12" i="1"/>
  <c r="O15" i="1" s="1"/>
  <c r="N8" i="1"/>
  <c r="N12" i="1" s="1"/>
  <c r="K15" i="1"/>
  <c r="M12" i="1"/>
  <c r="I15" i="1"/>
  <c r="K12" i="1"/>
  <c r="N15" i="1" l="1"/>
  <c r="M15" i="1"/>
</calcChain>
</file>

<file path=xl/sharedStrings.xml><?xml version="1.0" encoding="utf-8"?>
<sst xmlns="http://schemas.openxmlformats.org/spreadsheetml/2006/main" count="71" uniqueCount="49">
  <si>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</si>
  <si>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</si>
  <si>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</si>
  <si>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</si>
  <si>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</si>
  <si>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</si>
  <si>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</si>
  <si>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</si>
  <si>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</si>
  <si>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</si>
  <si>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</si>
  <si>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</si>
  <si>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</si>
  <si>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</si>
  <si>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</si>
  <si>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</si>
  <si>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</si>
  <si>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</si>
  <si>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</si>
  <si>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</si>
  <si>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</si>
  <si>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</si>
  <si>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</si>
  <si>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</si>
  <si>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</si>
  <si>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</si>
  <si>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</si>
  <si>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</si>
  <si>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</si>
  <si>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</si>
  <si>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</si>
  <si>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</si>
  <si>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</si>
  <si>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</si>
  <si>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</si>
  <si>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Turku-Pesis = Turku-Pesis (ent. Lännen Pallo)  (1949)</t>
  </si>
  <si>
    <t>Katarina Nordman</t>
  </si>
  <si>
    <t>11.</t>
  </si>
  <si>
    <t>Turku-Pesis</t>
  </si>
  <si>
    <t>ENSIMMÄISET</t>
  </si>
  <si>
    <t>Ottelu</t>
  </si>
  <si>
    <t>18.05. 1963  PuMu - Kiri  13-7</t>
  </si>
  <si>
    <t>1.  ottelu</t>
  </si>
  <si>
    <t>Lyöty juoksu</t>
  </si>
  <si>
    <t>Tuotu juoksu</t>
  </si>
  <si>
    <t>Kunnari</t>
  </si>
  <si>
    <t>Hymy = Kajaanin Hymy  (1997)</t>
  </si>
  <si>
    <t>Hymy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</si>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</sst>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14" fontId="2" fillId="6" borderId="9" xfId="0" applyNumberFormat="1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2"/>
  <sheetViews>
    <sheetView tabSelected="1" zoomScale="97" zoomScaleNormal="97" workbookViewId="0">
      <selection activeCell="E6" sqref="E6"/>
    </sheetView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3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1994</v>
      </c>
      <c r="C4" s="27" t="s">
        <v>37</v>
      </c>
      <c r="D4" s="29" t="s">
        <v>38</v>
      </c>
      <c r="E4" s="59">
        <v>3</v>
      </c>
      <c r="F4" s="27">
        <v>0</v>
      </c>
      <c r="G4" s="27">
        <v>0</v>
      </c>
      <c r="H4" s="27">
        <v>2</v>
      </c>
      <c r="I4" s="27">
        <v>8</v>
      </c>
      <c r="J4" s="27">
        <v>2</v>
      </c>
      <c r="K4" s="27">
        <v>2</v>
      </c>
      <c r="L4" s="27">
        <v>4</v>
      </c>
      <c r="M4" s="27">
        <v>0</v>
      </c>
      <c r="N4" s="60">
        <v>0.66700000000000004</v>
      </c>
      <c r="O4" s="37">
        <f>PRODUCT(I4/N4)</f>
        <v>11.994002998500749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1995</v>
      </c>
      <c r="C5" s="27"/>
      <c r="D5" s="42"/>
      <c r="E5" s="59"/>
      <c r="F5" s="27"/>
      <c r="G5" s="27"/>
      <c r="H5" s="27"/>
      <c r="I5" s="27"/>
      <c r="J5" s="27"/>
      <c r="K5" s="27"/>
      <c r="L5" s="27"/>
      <c r="M5" s="27"/>
      <c r="N5" s="60"/>
      <c r="O5" s="37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1996</v>
      </c>
      <c r="C6" s="27"/>
      <c r="D6" s="42"/>
      <c r="E6" s="59"/>
      <c r="F6" s="27"/>
      <c r="G6" s="27"/>
      <c r="H6" s="27"/>
      <c r="I6" s="27"/>
      <c r="J6" s="27"/>
      <c r="K6" s="27"/>
      <c r="L6" s="27"/>
      <c r="M6" s="27"/>
      <c r="N6" s="60"/>
      <c r="O6" s="37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1997</v>
      </c>
      <c r="C7" s="27" t="s">
        <v>48</v>
      </c>
      <c r="D7" s="42" t="s">
        <v>47</v>
      </c>
      <c r="E7" s="59">
        <v>1</v>
      </c>
      <c r="F7" s="27">
        <v>0</v>
      </c>
      <c r="G7" s="27">
        <v>1</v>
      </c>
      <c r="H7" s="27">
        <v>0</v>
      </c>
      <c r="I7" s="27">
        <v>6</v>
      </c>
      <c r="J7" s="27">
        <v>0</v>
      </c>
      <c r="K7" s="27">
        <v>1</v>
      </c>
      <c r="L7" s="27">
        <v>4</v>
      </c>
      <c r="M7" s="27">
        <v>1</v>
      </c>
      <c r="N7" s="60">
        <v>0.54500000000000004</v>
      </c>
      <c r="O7" s="37">
        <f>PRODUCT(I7/N7)</f>
        <v>11.009174311926605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82">
        <f>SUM(E4:E7)</f>
        <v>4</v>
      </c>
      <c r="F8" s="82">
        <f t="shared" ref="F8:M8" si="0">SUM(F4:F7)</f>
        <v>0</v>
      </c>
      <c r="G8" s="82">
        <f t="shared" si="0"/>
        <v>1</v>
      </c>
      <c r="H8" s="82">
        <f t="shared" si="0"/>
        <v>2</v>
      </c>
      <c r="I8" s="82">
        <f t="shared" si="0"/>
        <v>14</v>
      </c>
      <c r="J8" s="82">
        <f t="shared" si="0"/>
        <v>2</v>
      </c>
      <c r="K8" s="82">
        <f t="shared" si="0"/>
        <v>3</v>
      </c>
      <c r="L8" s="82">
        <f t="shared" si="0"/>
        <v>8</v>
      </c>
      <c r="M8" s="82">
        <f t="shared" si="0"/>
        <v>1</v>
      </c>
      <c r="N8" s="31">
        <f>PRODUCT(I8/O8)</f>
        <v>0.60861157617794792</v>
      </c>
      <c r="O8" s="32">
        <f>SUM(O4:O7)</f>
        <v>23.003177310427354</v>
      </c>
      <c r="P8" s="19">
        <f t="shared" ref="P8:AE8" si="1">SUM(P4:P4)</f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SUM(F8:H8)+((I8-F8-G8)/3)+(E8/3)+(Z8*25)+(AA8*25)+(AB8*10)+(AC8*25)+(AD8*20)+(AE8*15)</f>
        <v>8.6666666666666661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16</v>
      </c>
      <c r="C11" s="40"/>
      <c r="D11" s="40"/>
      <c r="E11" s="19" t="s">
        <v>4</v>
      </c>
      <c r="F11" s="19" t="s">
        <v>13</v>
      </c>
      <c r="G11" s="16" t="s">
        <v>14</v>
      </c>
      <c r="H11" s="19" t="s">
        <v>15</v>
      </c>
      <c r="I11" s="19" t="s">
        <v>3</v>
      </c>
      <c r="J11" s="1"/>
      <c r="K11" s="19" t="s">
        <v>25</v>
      </c>
      <c r="L11" s="19" t="s">
        <v>26</v>
      </c>
      <c r="M11" s="19" t="s">
        <v>27</v>
      </c>
      <c r="N11" s="31" t="s">
        <v>33</v>
      </c>
      <c r="O11" s="25"/>
      <c r="P11" s="41" t="s">
        <v>39</v>
      </c>
      <c r="Q11" s="13"/>
      <c r="R11" s="13"/>
      <c r="S11" s="13"/>
      <c r="T11" s="61"/>
      <c r="U11" s="61"/>
      <c r="V11" s="61"/>
      <c r="W11" s="61"/>
      <c r="X11" s="61"/>
      <c r="Y11" s="13"/>
      <c r="Z11" s="13"/>
      <c r="AA11" s="13"/>
      <c r="AB11" s="12"/>
      <c r="AC11" s="13"/>
      <c r="AD11" s="13"/>
      <c r="AE11" s="13"/>
      <c r="AF11" s="6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17</v>
      </c>
      <c r="C12" s="13"/>
      <c r="D12" s="42"/>
      <c r="E12" s="27">
        <f>PRODUCT(E8)</f>
        <v>4</v>
      </c>
      <c r="F12" s="27">
        <f>PRODUCT(F8)</f>
        <v>0</v>
      </c>
      <c r="G12" s="27">
        <f>PRODUCT(G8)</f>
        <v>1</v>
      </c>
      <c r="H12" s="27">
        <f>PRODUCT(H8)</f>
        <v>2</v>
      </c>
      <c r="I12" s="27">
        <f>PRODUCT(I8)</f>
        <v>14</v>
      </c>
      <c r="J12" s="1"/>
      <c r="K12" s="43">
        <f>PRODUCT((F12+G12)/E12)</f>
        <v>0.25</v>
      </c>
      <c r="L12" s="43">
        <f>PRODUCT(H12/E12)</f>
        <v>0.5</v>
      </c>
      <c r="M12" s="43">
        <f>PRODUCT(I12/E12)</f>
        <v>3.5</v>
      </c>
      <c r="N12" s="30">
        <f>PRODUCT(N8)</f>
        <v>0.60861157617794792</v>
      </c>
      <c r="O12" s="25">
        <f>PRODUCT(O8)</f>
        <v>23.003177310427354</v>
      </c>
      <c r="P12" s="63" t="s">
        <v>40</v>
      </c>
      <c r="Q12" s="64"/>
      <c r="R12" s="64"/>
      <c r="S12" s="65" t="s">
        <v>41</v>
      </c>
      <c r="T12" s="65"/>
      <c r="U12" s="65"/>
      <c r="V12" s="65"/>
      <c r="W12" s="65"/>
      <c r="X12" s="65"/>
      <c r="Y12" s="65"/>
      <c r="Z12" s="65"/>
      <c r="AA12" s="65"/>
      <c r="AB12" s="66"/>
      <c r="AC12" s="65"/>
      <c r="AD12" s="67" t="s">
        <v>42</v>
      </c>
      <c r="AE12" s="67"/>
      <c r="AF12" s="6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18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69" t="s">
        <v>43</v>
      </c>
      <c r="Q13" s="70"/>
      <c r="R13" s="70"/>
      <c r="S13" s="71" t="s">
        <v>41</v>
      </c>
      <c r="T13" s="71"/>
      <c r="U13" s="71"/>
      <c r="V13" s="71"/>
      <c r="W13" s="71"/>
      <c r="X13" s="71"/>
      <c r="Y13" s="71"/>
      <c r="Z13" s="71"/>
      <c r="AA13" s="71"/>
      <c r="AB13" s="72"/>
      <c r="AC13" s="71"/>
      <c r="AD13" s="73" t="s">
        <v>42</v>
      </c>
      <c r="AE13" s="73"/>
      <c r="AF13" s="7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19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69" t="s">
        <v>44</v>
      </c>
      <c r="Q14" s="70"/>
      <c r="R14" s="70"/>
      <c r="S14" s="71" t="s">
        <v>41</v>
      </c>
      <c r="T14" s="71"/>
      <c r="U14" s="71"/>
      <c r="V14" s="71"/>
      <c r="W14" s="71"/>
      <c r="X14" s="71"/>
      <c r="Y14" s="71"/>
      <c r="Z14" s="71"/>
      <c r="AA14" s="71"/>
      <c r="AB14" s="72"/>
      <c r="AC14" s="71"/>
      <c r="AD14" s="73" t="s">
        <v>42</v>
      </c>
      <c r="AE14" s="73"/>
      <c r="AF14" s="7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20</v>
      </c>
      <c r="C15" s="53"/>
      <c r="D15" s="54"/>
      <c r="E15" s="19">
        <f>SUM(E12:E14)</f>
        <v>4</v>
      </c>
      <c r="F15" s="19">
        <f>SUM(F12:F14)</f>
        <v>0</v>
      </c>
      <c r="G15" s="19">
        <f>SUM(G12:G14)</f>
        <v>1</v>
      </c>
      <c r="H15" s="19">
        <f>SUM(H12:H14)</f>
        <v>2</v>
      </c>
      <c r="I15" s="19">
        <f>SUM(I12:I14)</f>
        <v>14</v>
      </c>
      <c r="J15" s="1"/>
      <c r="K15" s="55">
        <f>PRODUCT((F15+G15)/E15)</f>
        <v>0.25</v>
      </c>
      <c r="L15" s="55">
        <f>PRODUCT(H15/E15)</f>
        <v>0.5</v>
      </c>
      <c r="M15" s="55">
        <f>PRODUCT(I15/E15)</f>
        <v>3.5</v>
      </c>
      <c r="N15" s="31">
        <f>PRODUCT(I15/O15)</f>
        <v>0.60861157617794792</v>
      </c>
      <c r="O15" s="25">
        <f>SUM(O12:O14)</f>
        <v>23.003177310427354</v>
      </c>
      <c r="P15" s="75" t="s">
        <v>45</v>
      </c>
      <c r="Q15" s="76"/>
      <c r="R15" s="76"/>
      <c r="S15" s="77"/>
      <c r="T15" s="78"/>
      <c r="U15" s="78"/>
      <c r="V15" s="78"/>
      <c r="W15" s="78"/>
      <c r="X15" s="78"/>
      <c r="Y15" s="78"/>
      <c r="Z15" s="78"/>
      <c r="AA15" s="78"/>
      <c r="AB15" s="79"/>
      <c r="AC15" s="78"/>
      <c r="AD15" s="80"/>
      <c r="AE15" s="80"/>
      <c r="AF15" s="8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34</v>
      </c>
      <c r="C17" s="1"/>
      <c r="D17" s="58" t="s">
        <v>35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 t="s">
        <v>46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2019-01-26T23:08:34Z</dcterms:modified>
</cp:coreProperties>
</file>