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9" i="1" l="1"/>
  <c r="O8" i="1"/>
  <c r="O7" i="1"/>
  <c r="O6" i="1"/>
  <c r="O10" i="1"/>
  <c r="M9" i="1"/>
  <c r="M6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L10" i="1"/>
  <c r="K10" i="1"/>
  <c r="J10" i="1"/>
  <c r="I10" i="1"/>
  <c r="I14" i="1"/>
  <c r="H10" i="1"/>
  <c r="H14" i="1"/>
  <c r="G10" i="1"/>
  <c r="G14" i="1"/>
  <c r="F10" i="1"/>
  <c r="F14" i="1"/>
  <c r="E10" i="1"/>
  <c r="E14" i="1"/>
  <c r="D11" i="1"/>
  <c r="E17" i="1"/>
  <c r="G17" i="1"/>
  <c r="M10" i="1"/>
  <c r="O14" i="1"/>
  <c r="O17" i="1" s="1"/>
  <c r="N10" i="1"/>
  <c r="N14" i="1"/>
  <c r="F17" i="1"/>
  <c r="K14" i="1"/>
  <c r="H17" i="1"/>
  <c r="L17" i="1"/>
  <c r="L14" i="1"/>
  <c r="I17" i="1"/>
  <c r="M17" i="1" s="1"/>
  <c r="M14" i="1"/>
  <c r="K17" i="1"/>
</calcChain>
</file>

<file path=xl/sharedStrings.xml><?xml version="1.0" encoding="utf-8"?>
<sst xmlns="http://schemas.openxmlformats.org/spreadsheetml/2006/main" count="80" uniqueCount="50">
  <si>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</si>
  <si>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</si>
  <si>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</si>
  <si>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</si>
  <si>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</si>
  <si>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</si>
  <si>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</si>
  <si>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</si>
  <si>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</si>
  <si>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</si>
  <si>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</si>
  <si>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</si>
  <si>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</si>
  <si>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</si>
  <si>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</si>
  <si>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</si>
  <si>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</si>
  <si>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</si>
  <si>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</si>
  <si>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</si>
  <si>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</si>
  <si>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</si>
  <si>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</si>
  <si>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</si>
  <si>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</si>
  <si>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</si>
  <si>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</si>
  <si>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</si>
  <si>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</si>
  <si>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</si>
  <si>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</si>
  <si>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</si>
  <si>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</si>
  <si>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</si>
  <si>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</si>
  <si>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Turku-Pesis = Turku-Pesis (ent. Lännen Pallo)  (1949)</t>
  </si>
  <si>
    <t>Karita Martiskainen</t>
  </si>
  <si>
    <t>LäPa</t>
  </si>
  <si>
    <t>ykköspesis</t>
  </si>
  <si>
    <t>superpesiskarsinta</t>
  </si>
  <si>
    <t>11.</t>
  </si>
  <si>
    <t>Turku-Pesis</t>
  </si>
  <si>
    <t>10.</t>
  </si>
  <si>
    <t>23.6.1971</t>
  </si>
  <si>
    <t>LäPa = Lännen Pallo, Turku  (1949)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</si>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</sst>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5" borderId="3" xfId="0" applyFont="1" applyFill="1" applyBorder="1"/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4.42578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59">
        <v>1991</v>
      </c>
      <c r="C4" s="59"/>
      <c r="D4" s="60" t="s">
        <v>37</v>
      </c>
      <c r="E4" s="61"/>
      <c r="F4" s="62" t="s">
        <v>38</v>
      </c>
      <c r="G4" s="67"/>
      <c r="H4" s="66"/>
      <c r="I4" s="59"/>
      <c r="J4" s="59"/>
      <c r="K4" s="59"/>
      <c r="L4" s="59"/>
      <c r="M4" s="59"/>
      <c r="N4" s="59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3" t="s">
        <v>39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59">
        <v>1992</v>
      </c>
      <c r="C5" s="59"/>
      <c r="D5" s="60" t="s">
        <v>41</v>
      </c>
      <c r="E5" s="61"/>
      <c r="F5" s="62" t="s">
        <v>38</v>
      </c>
      <c r="G5" s="67"/>
      <c r="H5" s="66"/>
      <c r="I5" s="59"/>
      <c r="J5" s="59"/>
      <c r="K5" s="59"/>
      <c r="L5" s="59"/>
      <c r="M5" s="59"/>
      <c r="N5" s="59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3" t="s">
        <v>39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1993</v>
      </c>
      <c r="C6" s="27" t="s">
        <v>40</v>
      </c>
      <c r="D6" s="29" t="s">
        <v>41</v>
      </c>
      <c r="E6" s="64">
        <v>22</v>
      </c>
      <c r="F6" s="27">
        <v>2</v>
      </c>
      <c r="G6" s="27">
        <v>13</v>
      </c>
      <c r="H6" s="27">
        <v>12</v>
      </c>
      <c r="I6" s="27">
        <v>77</v>
      </c>
      <c r="J6" s="27">
        <v>23</v>
      </c>
      <c r="K6" s="27">
        <v>22</v>
      </c>
      <c r="L6" s="27">
        <v>17</v>
      </c>
      <c r="M6" s="27">
        <f>SUM(F6+G6)</f>
        <v>15</v>
      </c>
      <c r="N6" s="65">
        <v>0.53500000000000003</v>
      </c>
      <c r="O6" s="37">
        <f>PRODUCT(I6/N6)</f>
        <v>143.92523364485982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3" t="s">
        <v>39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1994</v>
      </c>
      <c r="C7" s="27" t="s">
        <v>40</v>
      </c>
      <c r="D7" s="29" t="s">
        <v>41</v>
      </c>
      <c r="E7" s="64">
        <v>3</v>
      </c>
      <c r="F7" s="27">
        <v>0</v>
      </c>
      <c r="G7" s="27">
        <v>0</v>
      </c>
      <c r="H7" s="27">
        <v>0</v>
      </c>
      <c r="I7" s="27">
        <v>7</v>
      </c>
      <c r="J7" s="27">
        <v>2</v>
      </c>
      <c r="K7" s="27">
        <v>3</v>
      </c>
      <c r="L7" s="27">
        <v>2</v>
      </c>
      <c r="M7" s="27">
        <v>0</v>
      </c>
      <c r="N7" s="65">
        <v>0.38900000000000001</v>
      </c>
      <c r="O7" s="37">
        <f>PRODUCT(I7/N7)</f>
        <v>17.994858611825194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3" t="s">
        <v>39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1995</v>
      </c>
      <c r="C8" s="27" t="s">
        <v>42</v>
      </c>
      <c r="D8" s="29" t="s">
        <v>41</v>
      </c>
      <c r="E8" s="64">
        <v>22</v>
      </c>
      <c r="F8" s="27">
        <v>2</v>
      </c>
      <c r="G8" s="27">
        <v>6</v>
      </c>
      <c r="H8" s="27">
        <v>25</v>
      </c>
      <c r="I8" s="27">
        <v>95</v>
      </c>
      <c r="J8" s="27">
        <v>24</v>
      </c>
      <c r="K8" s="27">
        <v>49</v>
      </c>
      <c r="L8" s="27">
        <v>14</v>
      </c>
      <c r="M8" s="27">
        <v>8</v>
      </c>
      <c r="N8" s="30">
        <v>0.52</v>
      </c>
      <c r="O8" s="37">
        <f>PRODUCT(I8/N8)</f>
        <v>182.69230769230768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3" t="s">
        <v>39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1996</v>
      </c>
      <c r="C9" s="27" t="s">
        <v>42</v>
      </c>
      <c r="D9" s="29" t="s">
        <v>41</v>
      </c>
      <c r="E9" s="64">
        <v>24</v>
      </c>
      <c r="F9" s="27">
        <v>2</v>
      </c>
      <c r="G9" s="27">
        <v>6</v>
      </c>
      <c r="H9" s="27">
        <v>21</v>
      </c>
      <c r="I9" s="27">
        <v>88</v>
      </c>
      <c r="J9" s="27">
        <v>29</v>
      </c>
      <c r="K9" s="27">
        <v>33</v>
      </c>
      <c r="L9" s="27">
        <v>18</v>
      </c>
      <c r="M9" s="27">
        <f>PRODUCT(F9+G9)</f>
        <v>8</v>
      </c>
      <c r="N9" s="30">
        <v>0.48599999999999999</v>
      </c>
      <c r="O9" s="37">
        <f>PRODUCT(I9/N9)</f>
        <v>181.06995884773664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3" t="s">
        <v>39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71</v>
      </c>
      <c r="F10" s="19">
        <f t="shared" si="0"/>
        <v>6</v>
      </c>
      <c r="G10" s="19">
        <f t="shared" si="0"/>
        <v>25</v>
      </c>
      <c r="H10" s="19">
        <f t="shared" si="0"/>
        <v>58</v>
      </c>
      <c r="I10" s="19">
        <f t="shared" si="0"/>
        <v>267</v>
      </c>
      <c r="J10" s="19">
        <f t="shared" si="0"/>
        <v>78</v>
      </c>
      <c r="K10" s="19">
        <f t="shared" si="0"/>
        <v>107</v>
      </c>
      <c r="L10" s="19">
        <f t="shared" si="0"/>
        <v>51</v>
      </c>
      <c r="M10" s="19">
        <f t="shared" si="0"/>
        <v>31</v>
      </c>
      <c r="N10" s="31">
        <f>PRODUCT(I10/O10)</f>
        <v>0.50791128051387302</v>
      </c>
      <c r="O10" s="32">
        <f t="shared" ref="O10:AE10" si="1">SUM(O4:O9)</f>
        <v>525.68235879672932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191.33333333333334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33</v>
      </c>
      <c r="O13" s="25"/>
      <c r="P13" s="41" t="s">
        <v>45</v>
      </c>
      <c r="Q13" s="13"/>
      <c r="R13" s="13"/>
      <c r="S13" s="13"/>
      <c r="T13" s="68"/>
      <c r="U13" s="68"/>
      <c r="V13" s="68"/>
      <c r="W13" s="68"/>
      <c r="X13" s="68"/>
      <c r="Y13" s="13"/>
      <c r="Z13" s="13"/>
      <c r="AA13" s="13"/>
      <c r="AB13" s="13"/>
      <c r="AC13" s="13"/>
      <c r="AD13" s="13"/>
      <c r="AE13" s="13"/>
      <c r="AF13" s="69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2"/>
      <c r="E14" s="27">
        <f>PRODUCT(E10)</f>
        <v>71</v>
      </c>
      <c r="F14" s="27">
        <f>PRODUCT(F10)</f>
        <v>6</v>
      </c>
      <c r="G14" s="27">
        <f>PRODUCT(G10)</f>
        <v>25</v>
      </c>
      <c r="H14" s="27">
        <f>PRODUCT(H10)</f>
        <v>58</v>
      </c>
      <c r="I14" s="27">
        <f>PRODUCT(I10)</f>
        <v>267</v>
      </c>
      <c r="J14" s="1"/>
      <c r="K14" s="43">
        <f>PRODUCT((F14+G14)/E14)</f>
        <v>0.43661971830985913</v>
      </c>
      <c r="L14" s="43">
        <f>PRODUCT(H14/E14)</f>
        <v>0.81690140845070425</v>
      </c>
      <c r="M14" s="43">
        <f>PRODUCT(I14/E14)</f>
        <v>3.76056338028169</v>
      </c>
      <c r="N14" s="30">
        <f>PRODUCT(N10)</f>
        <v>0.50791128051387302</v>
      </c>
      <c r="O14" s="25">
        <f>PRODUCT(O10)</f>
        <v>525.68235879672932</v>
      </c>
      <c r="P14" s="70" t="s">
        <v>46</v>
      </c>
      <c r="Q14" s="71"/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3"/>
      <c r="AF14" s="7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18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5" t="s">
        <v>47</v>
      </c>
      <c r="Q15" s="76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  <c r="AE15" s="78"/>
      <c r="AF15" s="7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19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75" t="s">
        <v>48</v>
      </c>
      <c r="Q16" s="76"/>
      <c r="R16" s="76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78"/>
      <c r="AF16" s="79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20</v>
      </c>
      <c r="C17" s="53"/>
      <c r="D17" s="54"/>
      <c r="E17" s="19">
        <f>SUM(E14:E16)</f>
        <v>71</v>
      </c>
      <c r="F17" s="19">
        <f>SUM(F14:F16)</f>
        <v>6</v>
      </c>
      <c r="G17" s="19">
        <f>SUM(G14:G16)</f>
        <v>25</v>
      </c>
      <c r="H17" s="19">
        <f>SUM(H14:H16)</f>
        <v>58</v>
      </c>
      <c r="I17" s="19">
        <f>SUM(I14:I16)</f>
        <v>267</v>
      </c>
      <c r="J17" s="1"/>
      <c r="K17" s="55">
        <f>PRODUCT((F17+G17)/E17)</f>
        <v>0.43661971830985913</v>
      </c>
      <c r="L17" s="55">
        <f>PRODUCT(H17/E17)</f>
        <v>0.81690140845070425</v>
      </c>
      <c r="M17" s="55">
        <f>PRODUCT(I17/E17)</f>
        <v>3.76056338028169</v>
      </c>
      <c r="N17" s="31">
        <v>0.50800000000000001</v>
      </c>
      <c r="O17" s="25">
        <f>SUM(O14:O16)</f>
        <v>525.68235879672932</v>
      </c>
      <c r="P17" s="80" t="s">
        <v>49</v>
      </c>
      <c r="Q17" s="81"/>
      <c r="R17" s="81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  <c r="AE17" s="83"/>
      <c r="AF17" s="8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34</v>
      </c>
      <c r="C19" s="1"/>
      <c r="D19" s="58" t="s">
        <v>44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 t="s">
        <v>35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2019-01-26T09:48:19Z</dcterms:modified>
</cp:coreProperties>
</file>