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M7" i="1" l="1"/>
  <c r="O16" i="1"/>
  <c r="O19" i="1"/>
  <c r="AE12" i="1"/>
  <c r="AD12" i="1"/>
  <c r="AC12" i="1"/>
  <c r="AB12" i="1"/>
  <c r="AA12" i="1"/>
  <c r="Z12" i="1"/>
  <c r="Y12" i="1"/>
  <c r="X12" i="1"/>
  <c r="W12" i="1"/>
  <c r="V12" i="1"/>
  <c r="U12" i="1"/>
  <c r="T12" i="1"/>
  <c r="I17" i="1" s="1"/>
  <c r="S12" i="1"/>
  <c r="H17" i="1" s="1"/>
  <c r="R12" i="1"/>
  <c r="G17" i="1" s="1"/>
  <c r="G19" i="1" s="1"/>
  <c r="Q12" i="1"/>
  <c r="F17" i="1" s="1"/>
  <c r="P12" i="1"/>
  <c r="E17" i="1" s="1"/>
  <c r="E19" i="1" s="1"/>
  <c r="L12" i="1"/>
  <c r="K12" i="1"/>
  <c r="J12" i="1"/>
  <c r="I12" i="1"/>
  <c r="I16" i="1"/>
  <c r="M16" i="1" s="1"/>
  <c r="H12" i="1"/>
  <c r="H16" i="1"/>
  <c r="H19" i="1" s="1"/>
  <c r="G12" i="1"/>
  <c r="G16" i="1"/>
  <c r="F12" i="1"/>
  <c r="F16" i="1"/>
  <c r="E12" i="1"/>
  <c r="E16" i="1"/>
  <c r="N16" i="1"/>
  <c r="D13" i="1"/>
  <c r="M12" i="1"/>
  <c r="K16" i="1"/>
  <c r="M17" i="1" l="1"/>
  <c r="N17" i="1"/>
  <c r="I19" i="1"/>
  <c r="L19" i="1"/>
  <c r="F19" i="1"/>
  <c r="K19" i="1" s="1"/>
  <c r="K17" i="1"/>
  <c r="L17" i="1"/>
  <c r="L16" i="1"/>
  <c r="N19" i="1" l="1"/>
  <c r="M19" i="1"/>
</calcChain>
</file>

<file path=xl/sharedStrings.xml><?xml version="1.0" encoding="utf-8"?>
<sst xmlns="http://schemas.openxmlformats.org/spreadsheetml/2006/main" count="78" uniqueCount="54">
  <si>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</si>
  <si>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</si>
  <si>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</si>
  <si>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</si>
  <si>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</si>
  <si>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</si>
  <si>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</si>
  <si>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</si>
  <si>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</si>
  <si>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</si>
  <si>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</si>
  <si>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</si>
  <si>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</si>
  <si>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</si>
  <si>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</si>
  <si>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</si>
  <si>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</si>
  <si>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</si>
  <si>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</si>
  <si>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</si>
  <si>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</si>
  <si>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</si>
  <si>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</si>
  <si>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</si>
  <si>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</si>
  <si>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</si>
  <si>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</si>
  <si>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</si>
  <si>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</si>
  <si>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</si>
  <si>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</si>
  <si>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</si>
  <si>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</si>
  <si>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</si>
  <si>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</si>
  <si>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Anna Korsoff</t>
  </si>
  <si>
    <t>8.</t>
  </si>
  <si>
    <t>Fera</t>
  </si>
  <si>
    <t>play off</t>
  </si>
  <si>
    <t>Fera = Fera, Rauma  (1958)</t>
  </si>
  <si>
    <t>14.2.1991</t>
  </si>
  <si>
    <t>KöLa = Köyliön Lallit  (1946)</t>
  </si>
  <si>
    <t>ykköspesis</t>
  </si>
  <si>
    <t>KöLa</t>
  </si>
  <si>
    <t>suomensarja</t>
  </si>
  <si>
    <t>ENSIMMÄISET</t>
  </si>
  <si>
    <t>Ottelu</t>
  </si>
  <si>
    <t>1.  ottelu</t>
  </si>
  <si>
    <t>Lyöty juoksu</t>
  </si>
  <si>
    <t>Tuotu juoksu</t>
  </si>
  <si>
    <t>Kunnari</t>
  </si>
  <si>
    <t>Fera  2</t>
  </si>
  <si>
    <t>13.06. 2009  Fera - SiiPe  2-1  (3-0, 1-2, 1-0)</t>
  </si>
  <si>
    <t xml:space="preserve">  18 v   3 kk 29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</si>
</sst>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3" borderId="3" xfId="0" applyFont="1" applyFill="1" applyBorder="1" applyAlignment="1"/>
    <xf numFmtId="165" fontId="2" fillId="3" borderId="3" xfId="1" quotePrefix="1" applyNumberFormat="1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3" xfId="0" applyFont="1" applyFill="1" applyBorder="1"/>
    <xf numFmtId="1" fontId="2" fillId="6" borderId="3" xfId="0" applyNumberFormat="1" applyFont="1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1" fontId="2" fillId="7" borderId="3" xfId="0" applyNumberFormat="1" applyFont="1" applyFill="1" applyBorder="1" applyAlignment="1">
      <alignment horizontal="left"/>
    </xf>
    <xf numFmtId="0" fontId="2" fillId="7" borderId="3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4" fillId="3" borderId="2" xfId="0" applyFont="1" applyFill="1" applyBorder="1"/>
    <xf numFmtId="0" fontId="2" fillId="8" borderId="11" xfId="0" applyFont="1" applyFill="1" applyBorder="1"/>
    <xf numFmtId="0" fontId="4" fillId="8" borderId="7" xfId="0" applyFont="1" applyFill="1" applyBorder="1"/>
    <xf numFmtId="0" fontId="2" fillId="8" borderId="7" xfId="0" applyFont="1" applyFill="1" applyBorder="1"/>
    <xf numFmtId="0" fontId="2" fillId="8" borderId="7" xfId="0" applyFont="1" applyFill="1" applyBorder="1" applyAlignment="1">
      <alignment horizontal="right"/>
    </xf>
    <xf numFmtId="0" fontId="2" fillId="8" borderId="12" xfId="0" applyFont="1" applyFill="1" applyBorder="1" applyAlignment="1">
      <alignment horizontal="center"/>
    </xf>
    <xf numFmtId="0" fontId="2" fillId="8" borderId="13" xfId="0" applyFont="1" applyFill="1" applyBorder="1"/>
    <xf numFmtId="0" fontId="4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8" borderId="5" xfId="0" applyFont="1" applyFill="1" applyBorder="1" applyAlignment="1">
      <alignment horizontal="center"/>
    </xf>
    <xf numFmtId="0" fontId="2" fillId="8" borderId="8" xfId="0" applyFont="1" applyFill="1" applyBorder="1"/>
    <xf numFmtId="0" fontId="4" fillId="8" borderId="9" xfId="0" applyFont="1" applyFill="1" applyBorder="1"/>
    <xf numFmtId="0" fontId="2" fillId="8" borderId="9" xfId="0" applyFont="1" applyFill="1" applyBorder="1"/>
    <xf numFmtId="0" fontId="2" fillId="8" borderId="9" xfId="0" applyFont="1" applyFill="1" applyBorder="1" applyAlignment="1">
      <alignment horizontal="right"/>
    </xf>
    <xf numFmtId="0" fontId="2" fillId="8" borderId="10" xfId="0" applyFont="1" applyFill="1" applyBorder="1" applyAlignment="1">
      <alignment horizontal="center"/>
    </xf>
    <xf numFmtId="1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2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7" customWidth="1"/>
    <col min="4" max="4" width="8.7109375" style="58" customWidth="1"/>
    <col min="5" max="12" width="5.7109375" style="58" customWidth="1"/>
    <col min="13" max="13" width="6.28515625" style="58" customWidth="1"/>
    <col min="14" max="14" width="8.28515625" style="58" customWidth="1"/>
    <col min="15" max="15" width="0.7109375" style="58" customWidth="1"/>
    <col min="16" max="23" width="5.7109375" style="58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59" t="s">
        <v>35</v>
      </c>
      <c r="C1" s="2"/>
      <c r="D1" s="3"/>
      <c r="E1" s="4" t="s">
        <v>40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67">
        <v>2007</v>
      </c>
      <c r="C4" s="67"/>
      <c r="D4" s="68" t="s">
        <v>51</v>
      </c>
      <c r="E4" s="69"/>
      <c r="F4" s="70" t="s">
        <v>44</v>
      </c>
      <c r="G4" s="71"/>
      <c r="H4" s="72"/>
      <c r="I4" s="67"/>
      <c r="J4" s="67"/>
      <c r="K4" s="67"/>
      <c r="L4" s="67"/>
      <c r="M4" s="67"/>
      <c r="N4" s="67"/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55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61">
        <v>2008</v>
      </c>
      <c r="C5" s="61"/>
      <c r="D5" s="62" t="s">
        <v>51</v>
      </c>
      <c r="E5" s="63"/>
      <c r="F5" s="64" t="s">
        <v>42</v>
      </c>
      <c r="G5" s="65"/>
      <c r="H5" s="66"/>
      <c r="I5" s="61"/>
      <c r="J5" s="61"/>
      <c r="K5" s="61"/>
      <c r="L5" s="61"/>
      <c r="M5" s="61"/>
      <c r="N5" s="61"/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55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61">
        <v>2009</v>
      </c>
      <c r="C6" s="61"/>
      <c r="D6" s="62" t="s">
        <v>51</v>
      </c>
      <c r="E6" s="63"/>
      <c r="F6" s="64" t="s">
        <v>42</v>
      </c>
      <c r="G6" s="65"/>
      <c r="H6" s="66"/>
      <c r="I6" s="61"/>
      <c r="J6" s="61"/>
      <c r="K6" s="61"/>
      <c r="L6" s="61"/>
      <c r="M6" s="61"/>
      <c r="N6" s="61"/>
      <c r="O6" s="37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55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2009</v>
      </c>
      <c r="C7" s="42" t="s">
        <v>36</v>
      </c>
      <c r="D7" s="41" t="s">
        <v>37</v>
      </c>
      <c r="E7" s="27">
        <v>10</v>
      </c>
      <c r="F7" s="27">
        <v>0</v>
      </c>
      <c r="G7" s="27">
        <v>0</v>
      </c>
      <c r="H7" s="27">
        <v>0</v>
      </c>
      <c r="I7" s="27">
        <v>20</v>
      </c>
      <c r="J7" s="27">
        <v>19</v>
      </c>
      <c r="K7" s="27">
        <v>1</v>
      </c>
      <c r="L7" s="27">
        <v>0</v>
      </c>
      <c r="M7" s="27">
        <f>PRODUCT(F7+G7)</f>
        <v>0</v>
      </c>
      <c r="N7" s="60">
        <v>0.45500000000000002</v>
      </c>
      <c r="O7" s="25"/>
      <c r="P7" s="27">
        <v>1</v>
      </c>
      <c r="Q7" s="27">
        <v>0</v>
      </c>
      <c r="R7" s="27">
        <v>0</v>
      </c>
      <c r="S7" s="27">
        <v>0</v>
      </c>
      <c r="T7" s="27">
        <v>0</v>
      </c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55" t="s">
        <v>38</v>
      </c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7">
        <v>2010</v>
      </c>
      <c r="C8" s="27"/>
      <c r="D8" s="29"/>
      <c r="E8" s="89"/>
      <c r="F8" s="90"/>
      <c r="G8" s="89"/>
      <c r="H8" s="90"/>
      <c r="I8" s="27"/>
      <c r="J8" s="27"/>
      <c r="K8" s="27"/>
      <c r="L8" s="27"/>
      <c r="M8" s="27"/>
      <c r="N8" s="27"/>
      <c r="O8" s="37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55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7">
        <v>2011</v>
      </c>
      <c r="C9" s="27"/>
      <c r="D9" s="29"/>
      <c r="E9" s="89"/>
      <c r="F9" s="90"/>
      <c r="G9" s="89"/>
      <c r="H9" s="90"/>
      <c r="I9" s="27"/>
      <c r="J9" s="27"/>
      <c r="K9" s="27"/>
      <c r="L9" s="27"/>
      <c r="M9" s="27"/>
      <c r="N9" s="27"/>
      <c r="O9" s="37"/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55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67">
        <v>2012</v>
      </c>
      <c r="C10" s="67"/>
      <c r="D10" s="68" t="s">
        <v>43</v>
      </c>
      <c r="E10" s="69"/>
      <c r="F10" s="70" t="s">
        <v>44</v>
      </c>
      <c r="G10" s="71"/>
      <c r="H10" s="72"/>
      <c r="I10" s="67"/>
      <c r="J10" s="67"/>
      <c r="K10" s="67"/>
      <c r="L10" s="67"/>
      <c r="M10" s="67"/>
      <c r="N10" s="67"/>
      <c r="O10" s="37"/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55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67">
        <v>2013</v>
      </c>
      <c r="C11" s="67"/>
      <c r="D11" s="68" t="s">
        <v>43</v>
      </c>
      <c r="E11" s="69"/>
      <c r="F11" s="70" t="s">
        <v>44</v>
      </c>
      <c r="G11" s="71"/>
      <c r="H11" s="72"/>
      <c r="I11" s="67"/>
      <c r="J11" s="67"/>
      <c r="K11" s="67"/>
      <c r="L11" s="67"/>
      <c r="M11" s="67"/>
      <c r="N11" s="67"/>
      <c r="O11" s="37"/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55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17" t="s">
        <v>9</v>
      </c>
      <c r="C12" s="18"/>
      <c r="D12" s="16"/>
      <c r="E12" s="19">
        <f t="shared" ref="E12:M12" si="0">SUM(E7:E7)</f>
        <v>10</v>
      </c>
      <c r="F12" s="19">
        <f t="shared" si="0"/>
        <v>0</v>
      </c>
      <c r="G12" s="19">
        <f t="shared" si="0"/>
        <v>0</v>
      </c>
      <c r="H12" s="19">
        <f t="shared" si="0"/>
        <v>0</v>
      </c>
      <c r="I12" s="19">
        <f t="shared" si="0"/>
        <v>20</v>
      </c>
      <c r="J12" s="19">
        <f t="shared" si="0"/>
        <v>19</v>
      </c>
      <c r="K12" s="19">
        <f t="shared" si="0"/>
        <v>1</v>
      </c>
      <c r="L12" s="19">
        <f t="shared" si="0"/>
        <v>0</v>
      </c>
      <c r="M12" s="19">
        <f t="shared" si="0"/>
        <v>0</v>
      </c>
      <c r="N12" s="31">
        <v>0.45500000000000002</v>
      </c>
      <c r="O12" s="32">
        <v>44</v>
      </c>
      <c r="P12" s="19">
        <f t="shared" ref="P12:AE12" si="1">SUM(P7:P7)</f>
        <v>1</v>
      </c>
      <c r="Q12" s="19">
        <f t="shared" si="1"/>
        <v>0</v>
      </c>
      <c r="R12" s="19">
        <f t="shared" si="1"/>
        <v>0</v>
      </c>
      <c r="S12" s="19">
        <f t="shared" si="1"/>
        <v>0</v>
      </c>
      <c r="T12" s="19">
        <f t="shared" si="1"/>
        <v>0</v>
      </c>
      <c r="U12" s="19">
        <f t="shared" si="1"/>
        <v>0</v>
      </c>
      <c r="V12" s="19">
        <f t="shared" si="1"/>
        <v>0</v>
      </c>
      <c r="W12" s="19">
        <f t="shared" si="1"/>
        <v>0</v>
      </c>
      <c r="X12" s="19">
        <f t="shared" si="1"/>
        <v>0</v>
      </c>
      <c r="Y12" s="19">
        <f t="shared" si="1"/>
        <v>0</v>
      </c>
      <c r="Z12" s="19">
        <f t="shared" si="1"/>
        <v>0</v>
      </c>
      <c r="AA12" s="19">
        <f t="shared" si="1"/>
        <v>0</v>
      </c>
      <c r="AB12" s="19">
        <f t="shared" si="1"/>
        <v>0</v>
      </c>
      <c r="AC12" s="19">
        <f t="shared" si="1"/>
        <v>0</v>
      </c>
      <c r="AD12" s="19">
        <f t="shared" si="1"/>
        <v>0</v>
      </c>
      <c r="AE12" s="19">
        <f t="shared" si="1"/>
        <v>0</v>
      </c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29" t="s">
        <v>2</v>
      </c>
      <c r="C13" s="33"/>
      <c r="D13" s="34">
        <f>SUM(F12:H12)+((I12-F12-G12)/3)+(E12/3)+(Z12*25)+(AA12*25)+(AB12*10)+(AC12*25)+(AD12*20)+(AE12*15)</f>
        <v>10</v>
      </c>
      <c r="E13" s="1"/>
      <c r="F13" s="1"/>
      <c r="G13" s="1"/>
      <c r="H13" s="1"/>
      <c r="I13" s="1"/>
      <c r="J13" s="1"/>
      <c r="K13" s="1"/>
      <c r="L13" s="1"/>
      <c r="M13" s="1"/>
      <c r="N13" s="3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36"/>
      <c r="AE13" s="1"/>
      <c r="AF13" s="1"/>
      <c r="AG13" s="24"/>
      <c r="AH13" s="9"/>
      <c r="AI13" s="9"/>
      <c r="AJ13" s="9"/>
      <c r="AK13" s="9"/>
      <c r="AL13" s="9"/>
    </row>
    <row r="14" spans="1:38" s="10" customFormat="1" ht="15" customHeight="1" x14ac:dyDescent="0.25">
      <c r="A14" s="1"/>
      <c r="B14" s="1"/>
      <c r="C14" s="1"/>
      <c r="D14" s="25"/>
      <c r="E14" s="1"/>
      <c r="F14" s="1"/>
      <c r="G14" s="1"/>
      <c r="H14" s="1"/>
      <c r="I14" s="1"/>
      <c r="J14" s="1"/>
      <c r="K14" s="1"/>
      <c r="L14" s="1"/>
      <c r="M14" s="1"/>
      <c r="N14" s="35"/>
      <c r="O14" s="37"/>
      <c r="P14" s="1"/>
      <c r="Q14" s="38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39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23" t="s">
        <v>16</v>
      </c>
      <c r="C15" s="40"/>
      <c r="D15" s="40"/>
      <c r="E15" s="19" t="s">
        <v>4</v>
      </c>
      <c r="F15" s="19" t="s">
        <v>13</v>
      </c>
      <c r="G15" s="16" t="s">
        <v>14</v>
      </c>
      <c r="H15" s="19" t="s">
        <v>15</v>
      </c>
      <c r="I15" s="19" t="s">
        <v>3</v>
      </c>
      <c r="J15" s="1"/>
      <c r="K15" s="19" t="s">
        <v>25</v>
      </c>
      <c r="L15" s="19" t="s">
        <v>26</v>
      </c>
      <c r="M15" s="19" t="s">
        <v>27</v>
      </c>
      <c r="N15" s="31" t="s">
        <v>33</v>
      </c>
      <c r="O15" s="25"/>
      <c r="P15" s="41" t="s">
        <v>45</v>
      </c>
      <c r="Q15" s="13"/>
      <c r="R15" s="13"/>
      <c r="S15" s="13"/>
      <c r="T15" s="73"/>
      <c r="U15" s="73"/>
      <c r="V15" s="73"/>
      <c r="W15" s="73"/>
      <c r="X15" s="73"/>
      <c r="Y15" s="13"/>
      <c r="Z15" s="13"/>
      <c r="AA15" s="13"/>
      <c r="AB15" s="13"/>
      <c r="AC15" s="13"/>
      <c r="AD15" s="13"/>
      <c r="AE15" s="13"/>
      <c r="AF15" s="42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1" t="s">
        <v>17</v>
      </c>
      <c r="C16" s="13"/>
      <c r="D16" s="43"/>
      <c r="E16" s="27">
        <f>PRODUCT(E12)</f>
        <v>10</v>
      </c>
      <c r="F16" s="27">
        <f>PRODUCT(F12)</f>
        <v>0</v>
      </c>
      <c r="G16" s="27">
        <f>PRODUCT(G12)</f>
        <v>0</v>
      </c>
      <c r="H16" s="27">
        <f>PRODUCT(H12)</f>
        <v>0</v>
      </c>
      <c r="I16" s="27">
        <f>PRODUCT(I12)</f>
        <v>20</v>
      </c>
      <c r="J16" s="1"/>
      <c r="K16" s="44">
        <f>PRODUCT((F16+G16)/E16)</f>
        <v>0</v>
      </c>
      <c r="L16" s="44">
        <f>PRODUCT(H16/E16)</f>
        <v>0</v>
      </c>
      <c r="M16" s="44">
        <f>PRODUCT(I16/E16)</f>
        <v>2</v>
      </c>
      <c r="N16" s="30">
        <f>PRODUCT(N12)</f>
        <v>0.45500000000000002</v>
      </c>
      <c r="O16" s="25">
        <f>PRODUCT(O12)</f>
        <v>44</v>
      </c>
      <c r="P16" s="74" t="s">
        <v>46</v>
      </c>
      <c r="Q16" s="75"/>
      <c r="R16" s="75"/>
      <c r="S16" s="76" t="s">
        <v>52</v>
      </c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7" t="s">
        <v>47</v>
      </c>
      <c r="AE16" s="76"/>
      <c r="AF16" s="78" t="s">
        <v>53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45" t="s">
        <v>18</v>
      </c>
      <c r="C17" s="46"/>
      <c r="D17" s="47"/>
      <c r="E17" s="27">
        <f>PRODUCT(P12)</f>
        <v>1</v>
      </c>
      <c r="F17" s="27">
        <f>PRODUCT(Q12)</f>
        <v>0</v>
      </c>
      <c r="G17" s="27">
        <f>PRODUCT(R12)</f>
        <v>0</v>
      </c>
      <c r="H17" s="27">
        <f>PRODUCT(S12)</f>
        <v>0</v>
      </c>
      <c r="I17" s="27">
        <f>PRODUCT(T12)</f>
        <v>0</v>
      </c>
      <c r="J17" s="1"/>
      <c r="K17" s="44">
        <f>PRODUCT((F17+G17)/E17)</f>
        <v>0</v>
      </c>
      <c r="L17" s="44">
        <f>PRODUCT(H17/E17)</f>
        <v>0</v>
      </c>
      <c r="M17" s="44">
        <f>PRODUCT(I17/E17)</f>
        <v>0</v>
      </c>
      <c r="N17" s="30">
        <f>PRODUCT(I17/O17)</f>
        <v>0</v>
      </c>
      <c r="O17" s="25">
        <v>7</v>
      </c>
      <c r="P17" s="79" t="s">
        <v>48</v>
      </c>
      <c r="Q17" s="80"/>
      <c r="R17" s="80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2"/>
      <c r="AE17" s="81"/>
      <c r="AF17" s="83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48" t="s">
        <v>19</v>
      </c>
      <c r="C18" s="49"/>
      <c r="D18" s="50"/>
      <c r="E18" s="28"/>
      <c r="F18" s="28"/>
      <c r="G18" s="28"/>
      <c r="H18" s="28"/>
      <c r="I18" s="28"/>
      <c r="J18" s="1"/>
      <c r="K18" s="51"/>
      <c r="L18" s="51"/>
      <c r="M18" s="51"/>
      <c r="N18" s="52"/>
      <c r="O18" s="25"/>
      <c r="P18" s="79" t="s">
        <v>49</v>
      </c>
      <c r="Q18" s="80"/>
      <c r="R18" s="80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2"/>
      <c r="AE18" s="81"/>
      <c r="AF18" s="83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53" t="s">
        <v>20</v>
      </c>
      <c r="C19" s="54"/>
      <c r="D19" s="55"/>
      <c r="E19" s="19">
        <f>SUM(E16:E18)</f>
        <v>11</v>
      </c>
      <c r="F19" s="19">
        <f>SUM(F16:F18)</f>
        <v>0</v>
      </c>
      <c r="G19" s="19">
        <f>SUM(G16:G18)</f>
        <v>0</v>
      </c>
      <c r="H19" s="19">
        <f>SUM(H16:H18)</f>
        <v>0</v>
      </c>
      <c r="I19" s="19">
        <f>SUM(I16:I18)</f>
        <v>20</v>
      </c>
      <c r="J19" s="1"/>
      <c r="K19" s="56">
        <f>PRODUCT((F19+G19)/E19)</f>
        <v>0</v>
      </c>
      <c r="L19" s="56">
        <f>PRODUCT(H19/E19)</f>
        <v>0</v>
      </c>
      <c r="M19" s="56">
        <f>PRODUCT(I19/E19)</f>
        <v>1.8181818181818181</v>
      </c>
      <c r="N19" s="31">
        <f>PRODUCT(I19/O19)</f>
        <v>0.39215686274509803</v>
      </c>
      <c r="O19" s="25">
        <f>SUM(O16:O18)</f>
        <v>51</v>
      </c>
      <c r="P19" s="84" t="s">
        <v>50</v>
      </c>
      <c r="Q19" s="85"/>
      <c r="R19" s="85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7"/>
      <c r="AE19" s="86"/>
      <c r="AF19" s="88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36"/>
      <c r="C20" s="36"/>
      <c r="D20" s="36"/>
      <c r="E20" s="36"/>
      <c r="F20" s="36"/>
      <c r="G20" s="36"/>
      <c r="H20" s="36"/>
      <c r="I20" s="36"/>
      <c r="J20" s="1"/>
      <c r="K20" s="36"/>
      <c r="L20" s="36"/>
      <c r="M20" s="36"/>
      <c r="N20" s="35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 t="s">
        <v>34</v>
      </c>
      <c r="C21" s="1"/>
      <c r="D21" s="1" t="s">
        <v>39</v>
      </c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 t="s">
        <v>41</v>
      </c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</row>
    <row r="92" spans="1:38" ht="15" customHeight="1" x14ac:dyDescent="0.25"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2019-01-23T15:58:49Z</dcterms:modified>
</cp:coreProperties>
</file>