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8" i="1" l="1"/>
  <c r="O9" i="1" s="1"/>
  <c r="AE9" i="1"/>
  <c r="AD9" i="1"/>
  <c r="AC9" i="1"/>
  <c r="AB9" i="1"/>
  <c r="AA9" i="1"/>
  <c r="Z9" i="1"/>
  <c r="D10" i="1" s="1"/>
  <c r="Y9" i="1"/>
  <c r="I15" i="1"/>
  <c r="O15" i="1" s="1"/>
  <c r="X9" i="1"/>
  <c r="H15" i="1"/>
  <c r="W9" i="1"/>
  <c r="G15" i="1"/>
  <c r="V9" i="1"/>
  <c r="F15" i="1"/>
  <c r="U9" i="1"/>
  <c r="E15" i="1"/>
  <c r="T9" i="1"/>
  <c r="I14" i="1"/>
  <c r="M14" i="1" s="1"/>
  <c r="S9" i="1"/>
  <c r="H14" i="1"/>
  <c r="L14" i="1" s="1"/>
  <c r="R9" i="1"/>
  <c r="G14" i="1"/>
  <c r="Q9" i="1"/>
  <c r="F14" i="1"/>
  <c r="P9" i="1"/>
  <c r="E14" i="1"/>
  <c r="M9" i="1"/>
  <c r="L9" i="1"/>
  <c r="K9" i="1"/>
  <c r="J9" i="1"/>
  <c r="I9" i="1"/>
  <c r="I13" i="1"/>
  <c r="H9" i="1"/>
  <c r="H13" i="1"/>
  <c r="L13" i="1" s="1"/>
  <c r="G9" i="1"/>
  <c r="G13" i="1"/>
  <c r="G16" i="1" s="1"/>
  <c r="F9" i="1"/>
  <c r="F13" i="1"/>
  <c r="F16" i="1" s="1"/>
  <c r="K16" i="1" s="1"/>
  <c r="E9" i="1"/>
  <c r="E13" i="1"/>
  <c r="E16" i="1"/>
  <c r="L15" i="1"/>
  <c r="M13" i="1"/>
  <c r="H16" i="1"/>
  <c r="L16" i="1" s="1"/>
  <c r="I16" i="1"/>
  <c r="K15" i="1"/>
  <c r="K13" i="1"/>
  <c r="M15" i="1"/>
  <c r="K14" i="1"/>
  <c r="M16" i="1"/>
  <c r="N9" i="1" l="1"/>
  <c r="N13" i="1" s="1"/>
  <c r="O13" i="1"/>
  <c r="O16" i="1" s="1"/>
  <c r="N16" i="1"/>
</calcChain>
</file>

<file path=xl/sharedStrings.xml><?xml version="1.0" encoding="utf-8"?>
<sst xmlns="http://schemas.openxmlformats.org/spreadsheetml/2006/main" count="80" uniqueCount="56">
  <si>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</si>
  <si>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</si>
  <si>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</si>
  <si>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</si>
  <si>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</si>
  <si>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</si>
  <si>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</si>
  <si>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</si>
  <si>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</si>
  <si>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</si>
  <si>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</si>
  <si>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</si>
  <si>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</si>
  <si>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</si>
  <si>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</si>
  <si>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</si>
  <si>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</si>
  <si>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</si>
  <si>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</si>
  <si>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</si>
  <si>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</si>
  <si>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</si>
  <si>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</si>
  <si>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</si>
  <si>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</si>
  <si>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</si>
  <si>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</si>
  <si>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</si>
  <si>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</si>
  <si>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</si>
  <si>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</si>
  <si>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</si>
  <si>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</si>
  <si>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</si>
  <si>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</si>
  <si>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</si>
  <si>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</si>
  <si>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</si>
  <si>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</si>
  <si>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</si>
  <si>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SiiPe</t>
  </si>
  <si>
    <t>Hanne Kettunen</t>
  </si>
  <si>
    <t>15.9.1990</t>
  </si>
  <si>
    <t>10.</t>
  </si>
  <si>
    <t>suomensarja</t>
  </si>
  <si>
    <t>SiiPe  2</t>
  </si>
  <si>
    <t>SiiPe = Siilinjärven Pesis  (1987)</t>
  </si>
  <si>
    <t>----</t>
  </si>
  <si>
    <t>8.</t>
  </si>
  <si>
    <t>alemmat pudotuspelit</t>
  </si>
  <si>
    <t>jatkosarja</t>
  </si>
  <si>
    <t>02.08. 2007  YPJ - SiiPe  2-0  (1-0, 8-0)</t>
  </si>
  <si>
    <t xml:space="preserve">  16 v 10 kk 18 pv</t>
  </si>
  <si>
    <t>13.05. 2009  ViU - SiiPe  1-0  (4-2, 3-3)</t>
  </si>
  <si>
    <t>3.  ottelu</t>
  </si>
  <si>
    <t xml:space="preserve">  18 v   7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</si>
</sst>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165" fontId="1" fillId="8" borderId="3" xfId="0" applyNumberFormat="1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8.7109375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7109375" style="79" customWidth="1"/>
    <col min="16" max="23" width="5.7109375" style="79" customWidth="1"/>
    <col min="24" max="27" width="5.7109375" style="26" customWidth="1"/>
    <col min="28" max="28" width="6.28515625" style="80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41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2005</v>
      </c>
      <c r="C4" s="81"/>
      <c r="D4" s="82" t="s">
        <v>45</v>
      </c>
      <c r="E4" s="81"/>
      <c r="F4" s="83" t="s">
        <v>44</v>
      </c>
      <c r="G4" s="81"/>
      <c r="H4" s="81"/>
      <c r="I4" s="81"/>
      <c r="J4" s="81"/>
      <c r="K4" s="81"/>
      <c r="L4" s="81"/>
      <c r="M4" s="81"/>
      <c r="N4" s="84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2006</v>
      </c>
      <c r="C5" s="81"/>
      <c r="D5" s="82" t="s">
        <v>45</v>
      </c>
      <c r="E5" s="81"/>
      <c r="F5" s="83" t="s">
        <v>44</v>
      </c>
      <c r="G5" s="81"/>
      <c r="H5" s="81"/>
      <c r="I5" s="81"/>
      <c r="J5" s="81"/>
      <c r="K5" s="81"/>
      <c r="L5" s="81"/>
      <c r="M5" s="81"/>
      <c r="N5" s="84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2007</v>
      </c>
      <c r="C6" s="27" t="s">
        <v>43</v>
      </c>
      <c r="D6" s="28" t="s">
        <v>40</v>
      </c>
      <c r="E6" s="27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9">
        <v>0</v>
      </c>
      <c r="O6" s="25">
        <v>2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2008</v>
      </c>
      <c r="C7" s="27" t="s">
        <v>48</v>
      </c>
      <c r="D7" s="28" t="s">
        <v>40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9"/>
      <c r="O7" s="25">
        <v>0</v>
      </c>
      <c r="P7" s="27">
        <v>1</v>
      </c>
      <c r="Q7" s="27">
        <v>0</v>
      </c>
      <c r="R7" s="27">
        <v>0</v>
      </c>
      <c r="S7" s="27">
        <v>0</v>
      </c>
      <c r="T7" s="27">
        <v>0</v>
      </c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 t="s">
        <v>50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2009</v>
      </c>
      <c r="C8" s="27" t="s">
        <v>43</v>
      </c>
      <c r="D8" s="28" t="s">
        <v>40</v>
      </c>
      <c r="E8" s="27">
        <v>15</v>
      </c>
      <c r="F8" s="27">
        <v>0</v>
      </c>
      <c r="G8" s="27">
        <v>1</v>
      </c>
      <c r="H8" s="27">
        <v>0</v>
      </c>
      <c r="I8" s="27">
        <v>7</v>
      </c>
      <c r="J8" s="27">
        <v>4</v>
      </c>
      <c r="K8" s="27">
        <v>2</v>
      </c>
      <c r="L8" s="27">
        <v>0</v>
      </c>
      <c r="M8" s="27">
        <v>1</v>
      </c>
      <c r="N8" s="29">
        <v>0.21199999999999999</v>
      </c>
      <c r="O8" s="87">
        <f>PRODUCT(I8/N8)</f>
        <v>33.018867924528301</v>
      </c>
      <c r="P8" s="27"/>
      <c r="Q8" s="27"/>
      <c r="R8" s="27"/>
      <c r="S8" s="27"/>
      <c r="T8" s="27"/>
      <c r="U8" s="30">
        <v>1</v>
      </c>
      <c r="V8" s="30">
        <v>0</v>
      </c>
      <c r="W8" s="30">
        <v>1</v>
      </c>
      <c r="X8" s="30">
        <v>0</v>
      </c>
      <c r="Y8" s="30">
        <v>2</v>
      </c>
      <c r="Z8" s="27"/>
      <c r="AA8" s="27"/>
      <c r="AB8" s="27"/>
      <c r="AC8" s="27"/>
      <c r="AD8" s="27"/>
      <c r="AE8" s="27"/>
      <c r="AF8" s="86" t="s">
        <v>49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SUM(E4:E8)</f>
        <v>16</v>
      </c>
      <c r="F9" s="19">
        <f t="shared" si="0"/>
        <v>0</v>
      </c>
      <c r="G9" s="19">
        <f t="shared" si="0"/>
        <v>1</v>
      </c>
      <c r="H9" s="19">
        <f t="shared" si="0"/>
        <v>0</v>
      </c>
      <c r="I9" s="19">
        <f t="shared" si="0"/>
        <v>7</v>
      </c>
      <c r="J9" s="19">
        <f t="shared" si="0"/>
        <v>4</v>
      </c>
      <c r="K9" s="19">
        <f t="shared" si="0"/>
        <v>2</v>
      </c>
      <c r="L9" s="19">
        <f t="shared" si="0"/>
        <v>0</v>
      </c>
      <c r="M9" s="19">
        <f t="shared" si="0"/>
        <v>1</v>
      </c>
      <c r="N9" s="31">
        <f>PRODUCT(I9/O9)</f>
        <v>0.19989224137931036</v>
      </c>
      <c r="O9" s="88">
        <f>SUM(O6:O8)</f>
        <v>35.018867924528301</v>
      </c>
      <c r="P9" s="19">
        <f t="shared" ref="P9:AE9" si="1">SUM(P4:P8)</f>
        <v>1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1</v>
      </c>
      <c r="V9" s="19">
        <f t="shared" si="1"/>
        <v>0</v>
      </c>
      <c r="W9" s="19">
        <f t="shared" si="1"/>
        <v>1</v>
      </c>
      <c r="X9" s="19">
        <f t="shared" si="1"/>
        <v>0</v>
      </c>
      <c r="Y9" s="19">
        <f t="shared" si="1"/>
        <v>2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8.3333333333333321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5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19" t="s">
        <v>21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2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17</v>
      </c>
      <c r="C13" s="13"/>
      <c r="D13" s="43"/>
      <c r="E13" s="27">
        <f>PRODUCT(E9)</f>
        <v>16</v>
      </c>
      <c r="F13" s="27">
        <f>PRODUCT(F9)</f>
        <v>0</v>
      </c>
      <c r="G13" s="27">
        <f>PRODUCT(G9)</f>
        <v>1</v>
      </c>
      <c r="H13" s="27">
        <f>PRODUCT(H9)</f>
        <v>0</v>
      </c>
      <c r="I13" s="27">
        <f>PRODUCT(I9)</f>
        <v>7</v>
      </c>
      <c r="J13" s="1"/>
      <c r="K13" s="44">
        <f>PRODUCT((F13+G13)/E13)</f>
        <v>6.25E-2</v>
      </c>
      <c r="L13" s="44">
        <f>PRODUCT(H13/E13)</f>
        <v>0</v>
      </c>
      <c r="M13" s="44">
        <f>PRODUCT(I13/E13)</f>
        <v>0.4375</v>
      </c>
      <c r="N13" s="29">
        <f>PRODUCT(N9)</f>
        <v>0.19989224137931036</v>
      </c>
      <c r="O13" s="25">
        <f>PRODUCT(O9)</f>
        <v>35.018867924528301</v>
      </c>
      <c r="P13" s="45" t="s">
        <v>34</v>
      </c>
      <c r="Q13" s="46"/>
      <c r="R13" s="46"/>
      <c r="S13" s="47" t="s">
        <v>51</v>
      </c>
      <c r="T13" s="47"/>
      <c r="U13" s="47"/>
      <c r="V13" s="47"/>
      <c r="W13" s="47"/>
      <c r="X13" s="47"/>
      <c r="Y13" s="47"/>
      <c r="Z13" s="47"/>
      <c r="AA13" s="47"/>
      <c r="AB13" s="48"/>
      <c r="AC13" s="47"/>
      <c r="AD13" s="49" t="s">
        <v>38</v>
      </c>
      <c r="AE13" s="49"/>
      <c r="AF13" s="50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18</v>
      </c>
      <c r="C14" s="52"/>
      <c r="D14" s="53"/>
      <c r="E14" s="27">
        <f>PRODUCT(P9)</f>
        <v>1</v>
      </c>
      <c r="F14" s="27">
        <f>PRODUCT(Q9)</f>
        <v>0</v>
      </c>
      <c r="G14" s="27">
        <f>PRODUCT(R9)</f>
        <v>0</v>
      </c>
      <c r="H14" s="27">
        <f>PRODUCT(S9)</f>
        <v>0</v>
      </c>
      <c r="I14" s="27">
        <f>PRODUCT(T9)</f>
        <v>0</v>
      </c>
      <c r="J14" s="1"/>
      <c r="K14" s="44">
        <f>PRODUCT((F14+G14)/E14)</f>
        <v>0</v>
      </c>
      <c r="L14" s="44">
        <f>PRODUCT(H14/E14)</f>
        <v>0</v>
      </c>
      <c r="M14" s="44">
        <f>PRODUCT(I14/E14)</f>
        <v>0</v>
      </c>
      <c r="N14" s="85" t="s">
        <v>47</v>
      </c>
      <c r="O14" s="25"/>
      <c r="P14" s="54" t="s">
        <v>35</v>
      </c>
      <c r="Q14" s="55"/>
      <c r="R14" s="55"/>
      <c r="S14" s="56" t="s">
        <v>53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54</v>
      </c>
      <c r="AE14" s="58"/>
      <c r="AF14" s="59" t="s">
        <v>55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19</v>
      </c>
      <c r="C15" s="61"/>
      <c r="D15" s="62"/>
      <c r="E15" s="30">
        <f>PRODUCT(U9)</f>
        <v>1</v>
      </c>
      <c r="F15" s="30">
        <f>PRODUCT(V9)</f>
        <v>0</v>
      </c>
      <c r="G15" s="30">
        <f>PRODUCT(W9)</f>
        <v>1</v>
      </c>
      <c r="H15" s="30">
        <f>PRODUCT(X9)</f>
        <v>0</v>
      </c>
      <c r="I15" s="30">
        <f>PRODUCT(Y9)</f>
        <v>2</v>
      </c>
      <c r="J15" s="1"/>
      <c r="K15" s="63">
        <f>PRODUCT((F15+G15)/E15)</f>
        <v>1</v>
      </c>
      <c r="L15" s="63">
        <f>PRODUCT(H15/E15)</f>
        <v>0</v>
      </c>
      <c r="M15" s="63">
        <f>PRODUCT(I15/E15)</f>
        <v>2</v>
      </c>
      <c r="N15" s="64">
        <v>0.66700000000000004</v>
      </c>
      <c r="O15" s="25">
        <f>PRODUCT(I15/N15)</f>
        <v>2.9985007496251872</v>
      </c>
      <c r="P15" s="54" t="s">
        <v>36</v>
      </c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/>
      <c r="AE15" s="58"/>
      <c r="AF15" s="5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5" t="s">
        <v>20</v>
      </c>
      <c r="C16" s="66"/>
      <c r="D16" s="67"/>
      <c r="E16" s="19">
        <f>SUM(E13:E15)</f>
        <v>18</v>
      </c>
      <c r="F16" s="19">
        <f>SUM(F13:F15)</f>
        <v>0</v>
      </c>
      <c r="G16" s="19">
        <f>SUM(G13:G15)</f>
        <v>2</v>
      </c>
      <c r="H16" s="19">
        <f>SUM(H13:H15)</f>
        <v>0</v>
      </c>
      <c r="I16" s="19">
        <f>SUM(I13:I15)</f>
        <v>9</v>
      </c>
      <c r="J16" s="1"/>
      <c r="K16" s="68">
        <f>PRODUCT((F16+G16)/E16)</f>
        <v>0.1111111111111111</v>
      </c>
      <c r="L16" s="68">
        <f>PRODUCT(H16/E16)</f>
        <v>0</v>
      </c>
      <c r="M16" s="68">
        <f>PRODUCT(I16/E16)</f>
        <v>0.5</v>
      </c>
      <c r="N16" s="31">
        <f>PRODUCT(I16/O16)</f>
        <v>0.23673390121075755</v>
      </c>
      <c r="O16" s="25">
        <f>SUM(O13:O15)</f>
        <v>38.017368674153488</v>
      </c>
      <c r="P16" s="69" t="s">
        <v>37</v>
      </c>
      <c r="Q16" s="70"/>
      <c r="R16" s="70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71"/>
      <c r="AD16" s="71"/>
      <c r="AE16" s="73"/>
      <c r="AF16" s="74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46</v>
      </c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s="77" customFormat="1" ht="15" customHeight="1" x14ac:dyDescent="0.25">
      <c r="A23" s="1"/>
      <c r="B23" s="1"/>
      <c r="C23" s="9"/>
      <c r="D23" s="9"/>
      <c r="E23" s="1"/>
      <c r="F23" s="1"/>
      <c r="G23" s="1"/>
      <c r="H23" s="1"/>
      <c r="I23" s="1"/>
      <c r="J23" s="1"/>
      <c r="K23" s="1"/>
      <c r="L23" s="1"/>
      <c r="M23" s="76"/>
      <c r="N23" s="76"/>
      <c r="O23" s="25"/>
      <c r="P23" s="1"/>
      <c r="Q23" s="37"/>
      <c r="R23" s="1"/>
      <c r="S23" s="25"/>
      <c r="T23" s="25"/>
      <c r="U23" s="25"/>
      <c r="V23" s="2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s="7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s="7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s="7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s="7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s="7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s="7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s="7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s="7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s="7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s="7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s="7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s="7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s="7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s="7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s="7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s="7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s="7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s="7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s="7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s="7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s="7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s="7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s="7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s="7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s="7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s="7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s="7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s="7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2019-01-23T14:19:11Z</dcterms:modified>
</cp:coreProperties>
</file>