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N10" i="1" l="1"/>
  <c r="O12" i="1" l="1"/>
  <c r="O16" i="1" s="1"/>
  <c r="O19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 s="1"/>
  <c r="N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H12" i="1"/>
  <c r="G12" i="1"/>
  <c r="G16" i="1" s="1"/>
  <c r="F12" i="1"/>
  <c r="F16" i="1" s="1"/>
  <c r="E12" i="1"/>
  <c r="D13" i="1" l="1"/>
  <c r="K17" i="1"/>
  <c r="L17" i="1"/>
  <c r="M17" i="1"/>
  <c r="E16" i="1"/>
  <c r="E19" i="1" s="1"/>
  <c r="G19" i="1"/>
  <c r="F19" i="1"/>
  <c r="H16" i="1"/>
  <c r="H19" i="1" s="1"/>
  <c r="N12" i="1"/>
  <c r="N16" i="1" s="1"/>
  <c r="I16" i="1"/>
  <c r="K16" i="1" l="1"/>
  <c r="L19" i="1"/>
  <c r="K19" i="1"/>
  <c r="L16" i="1"/>
  <c r="I19" i="1"/>
  <c r="M16" i="1"/>
  <c r="M19" i="1" l="1"/>
  <c r="N19" i="1"/>
</calcChain>
</file>

<file path=xl/sharedStrings.xml><?xml version="1.0" encoding="utf-8"?>
<sst xmlns="http://schemas.openxmlformats.org/spreadsheetml/2006/main" count="87" uniqueCount="56">
  <si>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</si>
  <si>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</si>
  <si>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</si>
  <si>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</si>
  <si>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</si>
  <si>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</si>
  <si>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</si>
  <si>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</si>
  <si>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</si>
  <si>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</si>
  <si>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</si>
  <si>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</si>
  <si>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</si>
  <si>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</si>
  <si>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</si>
  <si>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</si>
  <si>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</si>
  <si>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</si>
  <si>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</si>
  <si>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</si>
  <si>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</si>
  <si>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</si>
  <si>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</si>
  <si>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</si>
  <si>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</si>
  <si>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</si>
  <si>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</si>
  <si>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</si>
  <si>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</si>
  <si>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</si>
  <si>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</si>
  <si>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</si>
  <si>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</si>
  <si>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</si>
  <si>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</si>
  <si>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</si>
  <si>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</si>
  <si>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</si>
  <si>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Kirittäret = Jyväskylän Pesis  (2004)</t>
  </si>
  <si>
    <t>JyPe  2</t>
  </si>
  <si>
    <t>Kirittäret</t>
  </si>
  <si>
    <t>JyPe = Jyväskylän Pesis  (2004),  kasvattajaseura</t>
  </si>
  <si>
    <t>suomensarja</t>
  </si>
  <si>
    <t>2.  ottelu</t>
  </si>
  <si>
    <t>1.</t>
  </si>
  <si>
    <t>Silja Kantanen</t>
  </si>
  <si>
    <t>10.1.2000   Jyväskylä</t>
  </si>
  <si>
    <t>25.07. 2018  Kirittäret - KeKi  2-0  (4-2, 13-1)</t>
  </si>
  <si>
    <t xml:space="preserve"> 18 v   6 kk 15 pv</t>
  </si>
  <si>
    <t xml:space="preserve"> 18 v   6 kk 17 pv</t>
  </si>
  <si>
    <t>27.07. 2018  SMJ - Kirittäret  0-2  (1-6, 5-19)</t>
  </si>
  <si>
    <t>LaVe</t>
  </si>
  <si>
    <t>LaVe = Lappajärven Veikot  (1911)</t>
  </si>
  <si>
    <t xml:space="preserve">Lyöty </t>
  </si>
  <si>
    <t xml:space="preserve">Tuotu 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</si>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</sst>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8" customWidth="1"/>
    <col min="4" max="4" width="10.42578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5" customWidth="1"/>
    <col min="28" max="28" width="5.7109375" style="60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1">
        <v>2016</v>
      </c>
      <c r="C4" s="61"/>
      <c r="D4" s="62" t="s">
        <v>39</v>
      </c>
      <c r="E4" s="61"/>
      <c r="F4" s="63" t="s">
        <v>42</v>
      </c>
      <c r="G4" s="64"/>
      <c r="H4" s="65"/>
      <c r="I4" s="61"/>
      <c r="J4" s="61"/>
      <c r="K4" s="61"/>
      <c r="L4" s="61"/>
      <c r="M4" s="61"/>
      <c r="N4" s="66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1">
        <v>2017</v>
      </c>
      <c r="C5" s="61"/>
      <c r="D5" s="62" t="s">
        <v>39</v>
      </c>
      <c r="E5" s="61"/>
      <c r="F5" s="63" t="s">
        <v>42</v>
      </c>
      <c r="G5" s="64"/>
      <c r="H5" s="65"/>
      <c r="I5" s="61"/>
      <c r="J5" s="61"/>
      <c r="K5" s="61"/>
      <c r="L5" s="61"/>
      <c r="M5" s="61"/>
      <c r="N5" s="66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1">
        <v>2018</v>
      </c>
      <c r="C6" s="61"/>
      <c r="D6" s="62" t="s">
        <v>39</v>
      </c>
      <c r="E6" s="61"/>
      <c r="F6" s="63" t="s">
        <v>42</v>
      </c>
      <c r="G6" s="64"/>
      <c r="H6" s="65"/>
      <c r="I6" s="61"/>
      <c r="J6" s="61"/>
      <c r="K6" s="61"/>
      <c r="L6" s="61"/>
      <c r="M6" s="61"/>
      <c r="N6" s="66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2018</v>
      </c>
      <c r="C7" s="26" t="s">
        <v>44</v>
      </c>
      <c r="D7" s="28" t="s">
        <v>40</v>
      </c>
      <c r="E7" s="26">
        <v>4</v>
      </c>
      <c r="F7" s="26">
        <v>0</v>
      </c>
      <c r="G7" s="26">
        <v>4</v>
      </c>
      <c r="H7" s="41">
        <v>1</v>
      </c>
      <c r="I7" s="26">
        <v>8</v>
      </c>
      <c r="J7" s="26">
        <v>0</v>
      </c>
      <c r="K7" s="26">
        <v>1</v>
      </c>
      <c r="L7" s="26">
        <v>3</v>
      </c>
      <c r="M7" s="26">
        <v>4</v>
      </c>
      <c r="N7" s="29">
        <v>0.38090000000000002</v>
      </c>
      <c r="O7" s="24">
        <v>21</v>
      </c>
      <c r="P7" s="26">
        <v>2</v>
      </c>
      <c r="Q7" s="26">
        <v>0</v>
      </c>
      <c r="R7" s="26">
        <v>2</v>
      </c>
      <c r="S7" s="26">
        <v>0</v>
      </c>
      <c r="T7" s="26">
        <v>3</v>
      </c>
      <c r="U7" s="27"/>
      <c r="V7" s="27"/>
      <c r="W7" s="27"/>
      <c r="X7" s="27"/>
      <c r="Y7" s="27"/>
      <c r="Z7" s="26"/>
      <c r="AA7" s="26"/>
      <c r="AB7" s="26"/>
      <c r="AC7" s="26">
        <v>1</v>
      </c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1">
        <v>2019</v>
      </c>
      <c r="C8" s="61"/>
      <c r="D8" s="62" t="s">
        <v>39</v>
      </c>
      <c r="E8" s="61"/>
      <c r="F8" s="63" t="s">
        <v>42</v>
      </c>
      <c r="G8" s="64"/>
      <c r="H8" s="65"/>
      <c r="I8" s="61"/>
      <c r="J8" s="61"/>
      <c r="K8" s="61"/>
      <c r="L8" s="61"/>
      <c r="M8" s="61"/>
      <c r="N8" s="66"/>
      <c r="O8" s="24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2019</v>
      </c>
      <c r="C9" s="26" t="s">
        <v>44</v>
      </c>
      <c r="D9" s="28" t="s">
        <v>40</v>
      </c>
      <c r="E9" s="26">
        <v>2</v>
      </c>
      <c r="F9" s="26">
        <v>0</v>
      </c>
      <c r="G9" s="26">
        <v>0</v>
      </c>
      <c r="H9" s="41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9">
        <v>0</v>
      </c>
      <c r="O9" s="24">
        <v>11</v>
      </c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>
        <v>1</v>
      </c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2019</v>
      </c>
      <c r="C10" s="26" t="s">
        <v>55</v>
      </c>
      <c r="D10" s="28" t="s">
        <v>51</v>
      </c>
      <c r="E10" s="26">
        <v>12</v>
      </c>
      <c r="F10" s="26">
        <v>0</v>
      </c>
      <c r="G10" s="26">
        <v>1</v>
      </c>
      <c r="H10" s="41">
        <v>1</v>
      </c>
      <c r="I10" s="26">
        <v>25</v>
      </c>
      <c r="J10" s="26">
        <v>11</v>
      </c>
      <c r="K10" s="26">
        <v>5</v>
      </c>
      <c r="L10" s="26">
        <v>8</v>
      </c>
      <c r="M10" s="26">
        <v>1</v>
      </c>
      <c r="N10" s="29">
        <f>PRODUCT(I10/O10)</f>
        <v>0.40322580645161288</v>
      </c>
      <c r="O10" s="24">
        <v>62</v>
      </c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61">
        <v>2020</v>
      </c>
      <c r="C11" s="61"/>
      <c r="D11" s="62" t="s">
        <v>39</v>
      </c>
      <c r="E11" s="61"/>
      <c r="F11" s="63" t="s">
        <v>42</v>
      </c>
      <c r="G11" s="64"/>
      <c r="H11" s="65"/>
      <c r="I11" s="61"/>
      <c r="J11" s="61"/>
      <c r="K11" s="61"/>
      <c r="L11" s="61"/>
      <c r="M11" s="61"/>
      <c r="N11" s="66"/>
      <c r="O11" s="24"/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16" t="s">
        <v>9</v>
      </c>
      <c r="C12" s="17"/>
      <c r="D12" s="15"/>
      <c r="E12" s="18">
        <f t="shared" ref="E12:M12" si="0">SUM(E4:E11)</f>
        <v>18</v>
      </c>
      <c r="F12" s="18">
        <f t="shared" si="0"/>
        <v>0</v>
      </c>
      <c r="G12" s="18">
        <f t="shared" si="0"/>
        <v>5</v>
      </c>
      <c r="H12" s="18">
        <f t="shared" si="0"/>
        <v>2</v>
      </c>
      <c r="I12" s="18">
        <f t="shared" si="0"/>
        <v>33</v>
      </c>
      <c r="J12" s="18">
        <f t="shared" si="0"/>
        <v>11</v>
      </c>
      <c r="K12" s="18">
        <f t="shared" si="0"/>
        <v>6</v>
      </c>
      <c r="L12" s="18">
        <f t="shared" si="0"/>
        <v>11</v>
      </c>
      <c r="M12" s="18">
        <f t="shared" si="0"/>
        <v>5</v>
      </c>
      <c r="N12" s="30">
        <f>PRODUCT(I12/O12)</f>
        <v>0.35106382978723405</v>
      </c>
      <c r="O12" s="31">
        <f t="shared" ref="O12:AE12" si="1">SUM(O4:O11)</f>
        <v>94</v>
      </c>
      <c r="P12" s="18">
        <f t="shared" si="1"/>
        <v>2</v>
      </c>
      <c r="Q12" s="18">
        <f t="shared" si="1"/>
        <v>0</v>
      </c>
      <c r="R12" s="18">
        <f t="shared" si="1"/>
        <v>2</v>
      </c>
      <c r="S12" s="18">
        <f t="shared" si="1"/>
        <v>0</v>
      </c>
      <c r="T12" s="18">
        <f t="shared" si="1"/>
        <v>3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2</v>
      </c>
      <c r="AD12" s="18">
        <f t="shared" si="1"/>
        <v>0</v>
      </c>
      <c r="AE12" s="18">
        <f t="shared" si="1"/>
        <v>0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8" t="s">
        <v>2</v>
      </c>
      <c r="C13" s="32"/>
      <c r="D13" s="33">
        <f>SUM(F12:H12)+((I12-F12-G12)/3)+(E12/3)+(Z12*25)+(AA12*25)+(AB12*10)+(AC12*25)+(AD12*20)+(AE12*15)-25-25</f>
        <v>22.333333333333343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4"/>
      <c r="AC13" s="1"/>
      <c r="AD13" s="35"/>
      <c r="AE13" s="1"/>
      <c r="AF13" s="23"/>
      <c r="AG13" s="8"/>
      <c r="AH13" s="8"/>
      <c r="AI13" s="8"/>
      <c r="AJ13" s="8"/>
      <c r="AK13" s="8"/>
    </row>
    <row r="14" spans="1:3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22" t="s">
        <v>16</v>
      </c>
      <c r="C15" s="38"/>
      <c r="D15" s="38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0" t="s">
        <v>35</v>
      </c>
      <c r="O15" s="24"/>
      <c r="P15" s="39" t="s">
        <v>32</v>
      </c>
      <c r="Q15" s="12"/>
      <c r="R15" s="12"/>
      <c r="S15" s="12"/>
      <c r="T15" s="40"/>
      <c r="U15" s="40"/>
      <c r="V15" s="40"/>
      <c r="W15" s="40"/>
      <c r="X15" s="40"/>
      <c r="Y15" s="12"/>
      <c r="Z15" s="12"/>
      <c r="AA15" s="12"/>
      <c r="AB15" s="11"/>
      <c r="AC15" s="12"/>
      <c r="AD15" s="12"/>
      <c r="AE15" s="42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9" t="s">
        <v>17</v>
      </c>
      <c r="C16" s="12"/>
      <c r="D16" s="42"/>
      <c r="E16" s="26">
        <f>PRODUCT(E12)</f>
        <v>18</v>
      </c>
      <c r="F16" s="26">
        <f>PRODUCT(F12)</f>
        <v>0</v>
      </c>
      <c r="G16" s="26">
        <f>PRODUCT(G12)</f>
        <v>5</v>
      </c>
      <c r="H16" s="26">
        <f>PRODUCT(H12)</f>
        <v>2</v>
      </c>
      <c r="I16" s="26">
        <f>PRODUCT(I12)</f>
        <v>33</v>
      </c>
      <c r="J16" s="1"/>
      <c r="K16" s="43">
        <f>PRODUCT((F16+G16)/E16)</f>
        <v>0.27777777777777779</v>
      </c>
      <c r="L16" s="43">
        <f>PRODUCT(H16/E16)</f>
        <v>0.1111111111111111</v>
      </c>
      <c r="M16" s="43">
        <f>PRODUCT(I16/E16)</f>
        <v>1.8333333333333333</v>
      </c>
      <c r="N16" s="29">
        <f>PRODUCT(N12)</f>
        <v>0.35106382978723405</v>
      </c>
      <c r="O16" s="24">
        <f>PRODUCT(O12)</f>
        <v>94</v>
      </c>
      <c r="P16" s="67" t="s">
        <v>33</v>
      </c>
      <c r="Q16" s="68"/>
      <c r="R16" s="69" t="s">
        <v>47</v>
      </c>
      <c r="S16" s="69"/>
      <c r="T16" s="69"/>
      <c r="U16" s="69"/>
      <c r="V16" s="69"/>
      <c r="W16" s="69"/>
      <c r="X16" s="69"/>
      <c r="Y16" s="69"/>
      <c r="Z16" s="69"/>
      <c r="AA16" s="70" t="s">
        <v>36</v>
      </c>
      <c r="AB16" s="70"/>
      <c r="AC16" s="71" t="s">
        <v>48</v>
      </c>
      <c r="AD16" s="70"/>
      <c r="AE16" s="72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4" t="s">
        <v>18</v>
      </c>
      <c r="C17" s="45"/>
      <c r="D17" s="46"/>
      <c r="E17" s="26">
        <f>SUM(P12)</f>
        <v>2</v>
      </c>
      <c r="F17" s="26">
        <f>SUM(Q12)</f>
        <v>0</v>
      </c>
      <c r="G17" s="26">
        <f>SUM(R12)</f>
        <v>2</v>
      </c>
      <c r="H17" s="26">
        <f>SUM(S12)</f>
        <v>0</v>
      </c>
      <c r="I17" s="26">
        <f>SUM(T12)</f>
        <v>3</v>
      </c>
      <c r="J17" s="1"/>
      <c r="K17" s="43">
        <f>PRODUCT((F17+G17)/E17)</f>
        <v>1</v>
      </c>
      <c r="L17" s="43">
        <f>PRODUCT(H17/E17)</f>
        <v>0</v>
      </c>
      <c r="M17" s="43">
        <f>PRODUCT(I17/E17)</f>
        <v>1.5</v>
      </c>
      <c r="N17" s="29">
        <f>PRODUCT(I17/O17)</f>
        <v>0.27272727272727271</v>
      </c>
      <c r="O17" s="24">
        <v>11</v>
      </c>
      <c r="P17" s="73" t="s">
        <v>53</v>
      </c>
      <c r="Q17" s="74"/>
      <c r="R17" s="75" t="s">
        <v>47</v>
      </c>
      <c r="S17" s="75"/>
      <c r="T17" s="75"/>
      <c r="U17" s="75"/>
      <c r="V17" s="75"/>
      <c r="W17" s="75"/>
      <c r="X17" s="75"/>
      <c r="Y17" s="75"/>
      <c r="Z17" s="75"/>
      <c r="AA17" s="76" t="s">
        <v>36</v>
      </c>
      <c r="AB17" s="76"/>
      <c r="AC17" s="77" t="s">
        <v>48</v>
      </c>
      <c r="AD17" s="76"/>
      <c r="AE17" s="78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7" t="s">
        <v>19</v>
      </c>
      <c r="C18" s="48"/>
      <c r="D18" s="49"/>
      <c r="E18" s="27"/>
      <c r="F18" s="27"/>
      <c r="G18" s="27"/>
      <c r="H18" s="27"/>
      <c r="I18" s="27"/>
      <c r="J18" s="1"/>
      <c r="K18" s="50"/>
      <c r="L18" s="50"/>
      <c r="M18" s="50"/>
      <c r="N18" s="51"/>
      <c r="O18" s="24"/>
      <c r="P18" s="73" t="s">
        <v>54</v>
      </c>
      <c r="Q18" s="74"/>
      <c r="R18" s="75" t="s">
        <v>50</v>
      </c>
      <c r="S18" s="75"/>
      <c r="T18" s="75"/>
      <c r="U18" s="75"/>
      <c r="V18" s="75"/>
      <c r="W18" s="75"/>
      <c r="X18" s="75"/>
      <c r="Y18" s="75"/>
      <c r="Z18" s="75"/>
      <c r="AA18" s="76" t="s">
        <v>43</v>
      </c>
      <c r="AB18" s="76"/>
      <c r="AC18" s="77" t="s">
        <v>49</v>
      </c>
      <c r="AD18" s="76"/>
      <c r="AE18" s="78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52" t="s">
        <v>20</v>
      </c>
      <c r="C19" s="53"/>
      <c r="D19" s="54"/>
      <c r="E19" s="18">
        <f>SUM(E16:E18)</f>
        <v>20</v>
      </c>
      <c r="F19" s="18">
        <f>SUM(F16:F18)</f>
        <v>0</v>
      </c>
      <c r="G19" s="18">
        <f>SUM(G16:G18)</f>
        <v>7</v>
      </c>
      <c r="H19" s="18">
        <f>SUM(H16:H18)</f>
        <v>2</v>
      </c>
      <c r="I19" s="18">
        <f>SUM(I16:I18)</f>
        <v>36</v>
      </c>
      <c r="J19" s="1"/>
      <c r="K19" s="55">
        <f>PRODUCT((F19+G19)/E19)</f>
        <v>0.35</v>
      </c>
      <c r="L19" s="55">
        <f>PRODUCT(H19/E19)</f>
        <v>0.1</v>
      </c>
      <c r="M19" s="55">
        <f>PRODUCT(I19/E19)</f>
        <v>1.8</v>
      </c>
      <c r="N19" s="30">
        <f>PRODUCT(I19/O19)</f>
        <v>0.34285714285714286</v>
      </c>
      <c r="O19" s="24">
        <f>SUM(O16:O18)</f>
        <v>105</v>
      </c>
      <c r="P19" s="79" t="s">
        <v>34</v>
      </c>
      <c r="Q19" s="80"/>
      <c r="R19" s="80"/>
      <c r="S19" s="81"/>
      <c r="T19" s="81"/>
      <c r="U19" s="81"/>
      <c r="V19" s="81"/>
      <c r="W19" s="81"/>
      <c r="X19" s="81"/>
      <c r="Y19" s="81"/>
      <c r="Z19" s="81"/>
      <c r="AA19" s="81"/>
      <c r="AB19" s="82"/>
      <c r="AC19" s="82"/>
      <c r="AD19" s="82"/>
      <c r="AE19" s="83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4"/>
      <c r="P20" s="1"/>
      <c r="Q20" s="37"/>
      <c r="R20" s="1"/>
      <c r="S20" s="1"/>
      <c r="T20" s="24"/>
      <c r="U20" s="24"/>
      <c r="V20" s="56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 t="s">
        <v>37</v>
      </c>
      <c r="C21" s="1"/>
      <c r="D21" s="1" t="s">
        <v>41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56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38</v>
      </c>
      <c r="E22" s="1"/>
      <c r="F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4"/>
      <c r="U22" s="24"/>
      <c r="V22" s="56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 t="s">
        <v>52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4"/>
      <c r="U23" s="24"/>
      <c r="V23" s="56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7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4"/>
      <c r="T24" s="24"/>
      <c r="U24" s="24"/>
      <c r="V24" s="24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4"/>
      <c r="U25" s="24"/>
      <c r="V25" s="56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24"/>
      <c r="U26" s="24"/>
      <c r="V26" s="56"/>
      <c r="W26" s="1"/>
      <c r="X26" s="24"/>
      <c r="Y26" s="24"/>
      <c r="Z26" s="24"/>
      <c r="AA26" s="24"/>
      <c r="AB26" s="24"/>
      <c r="AC26" s="24"/>
      <c r="AD26" s="24"/>
      <c r="AE26" s="24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56"/>
      <c r="W27" s="1"/>
      <c r="X27" s="24"/>
      <c r="Y27" s="24"/>
      <c r="Z27" s="24"/>
      <c r="AA27" s="24"/>
      <c r="AB27" s="24"/>
      <c r="AC27" s="24"/>
      <c r="AD27" s="24"/>
      <c r="AE27" s="24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56"/>
      <c r="W28" s="1"/>
      <c r="X28" s="24"/>
      <c r="Y28" s="24"/>
      <c r="Z28" s="24"/>
      <c r="AA28" s="24"/>
      <c r="AB28" s="24"/>
      <c r="AC28" s="24"/>
      <c r="AD28" s="24"/>
      <c r="AE28" s="24"/>
      <c r="AF28" s="8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4"/>
      <c r="O29" s="24"/>
      <c r="P29" s="1"/>
      <c r="Q29" s="37"/>
      <c r="R29" s="1"/>
      <c r="S29" s="1"/>
      <c r="T29" s="24"/>
      <c r="U29" s="24"/>
      <c r="V29" s="56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4"/>
      <c r="U30" s="24"/>
      <c r="V30" s="56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4"/>
      <c r="U31" s="24"/>
      <c r="V31" s="56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4"/>
      <c r="U32" s="24"/>
      <c r="V32" s="56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4"/>
      <c r="U33" s="24"/>
      <c r="V33" s="56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4"/>
      <c r="U34" s="24"/>
      <c r="V34" s="56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4"/>
      <c r="U35" s="24"/>
      <c r="V35" s="56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4"/>
      <c r="U36" s="24"/>
      <c r="V36" s="56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4"/>
      <c r="U37" s="24"/>
      <c r="V37" s="56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/>
      <c r="U38" s="24"/>
      <c r="V38" s="56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4"/>
      <c r="U39" s="24"/>
      <c r="V39" s="56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4"/>
      <c r="U40" s="24"/>
      <c r="V40" s="56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U41" s="24"/>
      <c r="V41" s="56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4"/>
      <c r="U42" s="24"/>
      <c r="V42" s="56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4"/>
      <c r="U43" s="24"/>
      <c r="V43" s="56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  <c r="U44" s="24"/>
      <c r="V44" s="56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4"/>
      <c r="U45" s="24"/>
      <c r="V45" s="56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4"/>
      <c r="U46" s="24"/>
      <c r="V46" s="56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4"/>
      <c r="U47" s="24"/>
      <c r="V47" s="56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4"/>
      <c r="U48" s="24"/>
      <c r="V48" s="56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4"/>
      <c r="U49" s="24"/>
      <c r="V49" s="56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4"/>
      <c r="U50" s="24"/>
      <c r="V50" s="56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4"/>
      <c r="U51" s="24"/>
      <c r="V51" s="56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4"/>
      <c r="U52" s="24"/>
      <c r="V52" s="56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4"/>
      <c r="U53" s="24"/>
      <c r="V53" s="56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4"/>
      <c r="U54" s="24"/>
      <c r="V54" s="56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7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4"/>
      <c r="U55" s="24"/>
      <c r="V55" s="56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7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4"/>
      <c r="U56" s="24"/>
      <c r="V56" s="56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7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4"/>
      <c r="U57" s="24"/>
      <c r="V57" s="56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7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4"/>
      <c r="U58" s="24"/>
      <c r="V58" s="56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7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4"/>
      <c r="U59" s="24"/>
      <c r="V59" s="56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7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4"/>
      <c r="U60" s="24"/>
      <c r="V60" s="56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7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4"/>
      <c r="U61" s="24"/>
      <c r="V61" s="56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7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4"/>
      <c r="U62" s="24"/>
      <c r="V62" s="56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7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4"/>
      <c r="U63" s="24"/>
      <c r="V63" s="56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7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4"/>
      <c r="U64" s="24"/>
      <c r="V64" s="56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7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4"/>
      <c r="U65" s="24"/>
      <c r="V65" s="56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7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4"/>
      <c r="U66" s="24"/>
      <c r="V66" s="56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7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4"/>
      <c r="U67" s="24"/>
      <c r="V67" s="56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7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4"/>
      <c r="U68" s="24"/>
      <c r="V68" s="56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7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4"/>
      <c r="U69" s="24"/>
      <c r="V69" s="56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7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4"/>
      <c r="U70" s="24"/>
      <c r="V70" s="56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7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4"/>
      <c r="U71" s="24"/>
      <c r="V71" s="56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7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4"/>
      <c r="U72" s="24"/>
      <c r="V72" s="56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7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4"/>
      <c r="U73" s="24"/>
      <c r="V73" s="56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7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4"/>
      <c r="U74" s="24"/>
      <c r="V74" s="56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7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4"/>
      <c r="U75" s="24"/>
      <c r="V75" s="56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7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4"/>
      <c r="U76" s="24"/>
      <c r="V76" s="56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7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4"/>
      <c r="U77" s="24"/>
      <c r="V77" s="56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7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4"/>
      <c r="U78" s="24"/>
      <c r="V78" s="56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7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4"/>
      <c r="U79" s="24"/>
      <c r="V79" s="56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7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4"/>
      <c r="U80" s="24"/>
      <c r="V80" s="56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7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4"/>
      <c r="U81" s="24"/>
      <c r="V81" s="56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7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4"/>
      <c r="U82" s="24"/>
      <c r="V82" s="56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7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4"/>
      <c r="U83" s="24"/>
      <c r="V83" s="56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7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4"/>
      <c r="U84" s="24"/>
      <c r="V84" s="56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7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4"/>
      <c r="U85" s="24"/>
      <c r="V85" s="56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7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4"/>
      <c r="U86" s="24"/>
      <c r="V86" s="56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7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4"/>
      <c r="U87" s="24"/>
      <c r="V87" s="56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7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4"/>
      <c r="U88" s="24"/>
      <c r="V88" s="56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7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4"/>
      <c r="U89" s="24"/>
      <c r="V89" s="56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7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4"/>
      <c r="U90" s="24"/>
      <c r="V90" s="56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7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4"/>
      <c r="U91" s="24"/>
      <c r="V91" s="56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7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4"/>
      <c r="U92" s="24"/>
      <c r="V92" s="56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7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4"/>
      <c r="U93" s="24"/>
      <c r="V93" s="56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7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4"/>
      <c r="U94" s="24"/>
      <c r="V94" s="56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7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4"/>
      <c r="U95" s="24"/>
      <c r="V95" s="56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7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4"/>
      <c r="U96" s="24"/>
      <c r="V96" s="56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7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4"/>
      <c r="U97" s="24"/>
      <c r="V97" s="56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7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4"/>
      <c r="U98" s="24"/>
      <c r="V98" s="56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7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4"/>
      <c r="U99" s="24"/>
      <c r="V99" s="56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7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4"/>
      <c r="U100" s="24"/>
      <c r="V100" s="56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7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4"/>
      <c r="U101" s="24"/>
      <c r="V101" s="56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7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4"/>
      <c r="U102" s="24"/>
      <c r="V102" s="56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7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4"/>
      <c r="U103" s="24"/>
      <c r="V103" s="56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7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4"/>
      <c r="U104" s="24"/>
      <c r="V104" s="56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7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4"/>
      <c r="U105" s="24"/>
      <c r="V105" s="56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7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4"/>
      <c r="U106" s="24"/>
      <c r="V106" s="56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7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4"/>
      <c r="U107" s="24"/>
      <c r="V107" s="56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7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4"/>
      <c r="U108" s="24"/>
      <c r="V108" s="56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7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4"/>
      <c r="U109" s="24"/>
      <c r="V109" s="56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7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4"/>
      <c r="U110" s="24"/>
      <c r="V110" s="56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7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4"/>
      <c r="U111" s="24"/>
      <c r="V111" s="56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7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4"/>
      <c r="U112" s="24"/>
      <c r="V112" s="56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7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4"/>
      <c r="U113" s="24"/>
      <c r="V113" s="56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7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4"/>
      <c r="U114" s="24"/>
      <c r="V114" s="56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7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4"/>
      <c r="U115" s="24"/>
      <c r="V115" s="56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7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4"/>
      <c r="U116" s="24"/>
      <c r="V116" s="56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7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4"/>
      <c r="U117" s="24"/>
      <c r="V117" s="56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7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4"/>
      <c r="U118" s="24"/>
      <c r="V118" s="56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7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4"/>
      <c r="U119" s="24"/>
      <c r="V119" s="56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7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4"/>
      <c r="U120" s="24"/>
      <c r="V120" s="56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7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4"/>
      <c r="U121" s="24"/>
      <c r="V121" s="56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7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4"/>
      <c r="U122" s="24"/>
      <c r="V122" s="56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7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4"/>
      <c r="U123" s="24"/>
      <c r="V123" s="56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7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4"/>
      <c r="U124" s="24"/>
      <c r="V124" s="56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7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4"/>
      <c r="U125" s="24"/>
      <c r="V125" s="56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7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4"/>
      <c r="U126" s="24"/>
      <c r="V126" s="56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7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4"/>
      <c r="U127" s="24"/>
      <c r="V127" s="56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7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4"/>
      <c r="U128" s="24"/>
      <c r="V128" s="56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7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4"/>
      <c r="U129" s="24"/>
      <c r="V129" s="56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7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4"/>
      <c r="U130" s="24"/>
      <c r="V130" s="56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7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4"/>
      <c r="U131" s="24"/>
      <c r="V131" s="56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7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4"/>
      <c r="U132" s="24"/>
      <c r="V132" s="56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7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4"/>
      <c r="U133" s="24"/>
      <c r="V133" s="56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7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4"/>
      <c r="U134" s="24"/>
      <c r="V134" s="56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7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4"/>
      <c r="U135" s="24"/>
      <c r="V135" s="56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7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4"/>
      <c r="U136" s="24"/>
      <c r="V136" s="56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7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4"/>
      <c r="U137" s="24"/>
      <c r="V137" s="56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7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4"/>
      <c r="U138" s="24"/>
      <c r="V138" s="56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7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4"/>
      <c r="U139" s="24"/>
      <c r="V139" s="56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7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4"/>
      <c r="U140" s="24"/>
      <c r="V140" s="56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7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4"/>
      <c r="U141" s="24"/>
      <c r="V141" s="56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7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4"/>
      <c r="U142" s="24"/>
      <c r="V142" s="56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7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4"/>
      <c r="U143" s="24"/>
      <c r="V143" s="56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7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4"/>
      <c r="U144" s="24"/>
      <c r="V144" s="56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7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4"/>
      <c r="U145" s="24"/>
      <c r="V145" s="56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7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4"/>
      <c r="U146" s="24"/>
      <c r="V146" s="56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7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4"/>
      <c r="U147" s="24"/>
      <c r="V147" s="56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7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4"/>
      <c r="U148" s="24"/>
      <c r="V148" s="56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7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4"/>
      <c r="U149" s="24"/>
      <c r="V149" s="56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7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4"/>
      <c r="U150" s="24"/>
      <c r="V150" s="56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7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4"/>
      <c r="U151" s="24"/>
      <c r="V151" s="56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7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4"/>
      <c r="U152" s="24"/>
      <c r="V152" s="56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7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4"/>
      <c r="U153" s="24"/>
      <c r="V153" s="56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7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4"/>
      <c r="U154" s="24"/>
      <c r="V154" s="56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7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4"/>
      <c r="U155" s="24"/>
      <c r="V155" s="56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7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4"/>
      <c r="U156" s="24"/>
      <c r="V156" s="56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57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4"/>
      <c r="U157" s="24"/>
      <c r="V157" s="56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57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4"/>
      <c r="U158" s="24"/>
      <c r="V158" s="56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57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4"/>
      <c r="U159" s="24"/>
      <c r="V159" s="56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57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4"/>
      <c r="U160" s="24"/>
      <c r="V160" s="56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57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4"/>
      <c r="U161" s="24"/>
      <c r="V161" s="56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57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4"/>
      <c r="U162" s="24"/>
      <c r="V162" s="56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57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4"/>
      <c r="U163" s="24"/>
      <c r="V163" s="56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57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4"/>
      <c r="U164" s="24"/>
      <c r="V164" s="56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57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4"/>
      <c r="U165" s="24"/>
      <c r="V165" s="56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57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4"/>
      <c r="U166" s="24"/>
      <c r="V166" s="56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57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4"/>
      <c r="U167" s="24"/>
      <c r="V167" s="56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57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4"/>
      <c r="U168" s="24"/>
      <c r="V168" s="56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s="57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4"/>
      <c r="U169" s="24"/>
      <c r="V169" s="56"/>
      <c r="W169" s="1"/>
      <c r="X169" s="1"/>
      <c r="Y169" s="1"/>
      <c r="Z169" s="1"/>
      <c r="AA169" s="1"/>
      <c r="AB169" s="24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s="57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4"/>
      <c r="U170" s="24"/>
      <c r="V170" s="56"/>
      <c r="W170" s="1"/>
      <c r="X170" s="1"/>
      <c r="Y170" s="1"/>
      <c r="Z170" s="1"/>
      <c r="AA170" s="1"/>
      <c r="AB170" s="24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s="57" customFormat="1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4"/>
      <c r="U171" s="24"/>
      <c r="V171" s="56"/>
      <c r="W171" s="1"/>
      <c r="X171" s="1"/>
      <c r="Y171" s="1"/>
      <c r="Z171" s="1"/>
      <c r="AA171" s="1"/>
      <c r="AB171" s="24"/>
      <c r="AC171" s="1"/>
      <c r="AD171" s="1"/>
      <c r="AE171" s="1"/>
      <c r="AF171" s="23"/>
      <c r="AG171" s="8"/>
      <c r="AH171" s="8"/>
      <c r="AI171" s="8"/>
      <c r="AJ171" s="8"/>
      <c r="AK171" s="8"/>
    </row>
  </sheetData>
  <sortState ref="B10:AE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2020-09-09T22:26:13Z</dcterms:modified>
</cp:coreProperties>
</file>