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I15" i="1" l="1"/>
  <c r="M15" i="1" s="1"/>
  <c r="H15" i="1"/>
  <c r="G15" i="1"/>
  <c r="F15" i="1"/>
  <c r="K15" i="1" s="1"/>
  <c r="E15" i="1"/>
  <c r="L15" i="1" s="1"/>
  <c r="N15" i="1" l="1"/>
  <c r="O10" i="1" l="1"/>
  <c r="O14" i="1" s="1"/>
  <c r="O17" i="1" s="1"/>
  <c r="AE10" i="1" l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M10" i="1"/>
  <c r="L10" i="1"/>
  <c r="K10" i="1"/>
  <c r="J10" i="1"/>
  <c r="I10" i="1"/>
  <c r="H10" i="1"/>
  <c r="H14" i="1" s="1"/>
  <c r="H17" i="1" s="1"/>
  <c r="G10" i="1"/>
  <c r="G14" i="1" s="1"/>
  <c r="G17" i="1" s="1"/>
  <c r="F10" i="1"/>
  <c r="E10" i="1"/>
  <c r="E14" i="1" s="1"/>
  <c r="E17" i="1" s="1"/>
  <c r="I14" i="1" l="1"/>
  <c r="M14" i="1" s="1"/>
  <c r="N10" i="1"/>
  <c r="N14" i="1" s="1"/>
  <c r="F14" i="1"/>
  <c r="F17" i="1" s="1"/>
  <c r="K17" i="1" s="1"/>
  <c r="D11" i="1"/>
  <c r="I17" i="1"/>
  <c r="L14" i="1"/>
  <c r="L17" i="1"/>
  <c r="M17" i="1" l="1"/>
  <c r="N17" i="1"/>
  <c r="K14" i="1"/>
</calcChain>
</file>

<file path=xl/sharedStrings.xml><?xml version="1.0" encoding="utf-8"?>
<sst xmlns="http://schemas.openxmlformats.org/spreadsheetml/2006/main" count="86" uniqueCount="61">
  <si>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</si>
  <si>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</si>
  <si>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</si>
  <si>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</si>
  <si>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</si>
  <si>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</si>
  <si>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</si>
  <si>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</si>
  <si>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</si>
  <si>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</si>
  <si>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</si>
  <si>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</si>
  <si>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</si>
  <si>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</si>
  <si>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</si>
  <si>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</si>
  <si>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</si>
  <si>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</si>
  <si>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</si>
  <si>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</si>
  <si>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</si>
  <si>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</si>
  <si>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</si>
  <si>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</si>
  <si>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</si>
  <si>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</si>
  <si>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</si>
  <si>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</si>
  <si>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</si>
  <si>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</si>
  <si>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</si>
  <si>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</si>
  <si>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</si>
  <si>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</si>
  <si>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</si>
  <si>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</si>
  <si>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</si>
  <si>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</si>
  <si>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</si>
  <si>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>Tahko</t>
  </si>
  <si>
    <t>Tahko  2</t>
  </si>
  <si>
    <t>10.</t>
  </si>
  <si>
    <t>Tahko = Hyvinkään Tahko  (1915),  kasvattajaseura</t>
  </si>
  <si>
    <t>09.05. 2018  Tahko - Pesäkarhut  0-2  (3-10, 0-3)</t>
  </si>
  <si>
    <t>Senja Kaarikivi</t>
  </si>
  <si>
    <t>26.7.2000   Hyvinkää</t>
  </si>
  <si>
    <t>RPL</t>
  </si>
  <si>
    <t>RPL = Riihimäen Pallonlyöjät  (1999)</t>
  </si>
  <si>
    <t>ykköspesis</t>
  </si>
  <si>
    <t>Espoo</t>
  </si>
  <si>
    <t>Espoo = Espoon Pesis  (1996)</t>
  </si>
  <si>
    <t>Lyöty</t>
  </si>
  <si>
    <t xml:space="preserve">Tuotu </t>
  </si>
  <si>
    <t xml:space="preserve">  17 v   9 kk 13 pv  </t>
  </si>
  <si>
    <t>24.06. 2020  Tahko - Pesä Ysit  1-0  (8-8, 12-0)</t>
  </si>
  <si>
    <t>3.  ottelu</t>
  </si>
  <si>
    <t xml:space="preserve">  19 v 10 kk 29 pv  </t>
  </si>
  <si>
    <t>8.  ottelu</t>
  </si>
  <si>
    <t>18.07. 2020  SiiPe - Tahko  0-2  (6-10, 0-6)</t>
  </si>
  <si>
    <t xml:space="preserve">  19 v 11 kk 22 pv  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</si>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</sst>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right"/>
    </xf>
    <xf numFmtId="0" fontId="4" fillId="2" borderId="0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0" customWidth="1"/>
    <col min="4" max="4" width="10.710937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23" width="5.7109375" style="61" customWidth="1"/>
    <col min="24" max="27" width="5.7109375" style="25" customWidth="1"/>
    <col min="28" max="28" width="6.28515625" style="62" customWidth="1"/>
    <col min="29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44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3">
        <v>2017</v>
      </c>
      <c r="C4" s="63"/>
      <c r="D4" s="64" t="s">
        <v>40</v>
      </c>
      <c r="E4" s="63"/>
      <c r="F4" s="66" t="s">
        <v>38</v>
      </c>
      <c r="G4" s="63"/>
      <c r="H4" s="63"/>
      <c r="I4" s="63"/>
      <c r="J4" s="63"/>
      <c r="K4" s="63"/>
      <c r="L4" s="63"/>
      <c r="M4" s="63"/>
      <c r="N4" s="65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3">
        <v>2018</v>
      </c>
      <c r="C5" s="63"/>
      <c r="D5" s="64" t="s">
        <v>46</v>
      </c>
      <c r="E5" s="63"/>
      <c r="F5" s="66" t="s">
        <v>38</v>
      </c>
      <c r="G5" s="63"/>
      <c r="H5" s="63"/>
      <c r="I5" s="63"/>
      <c r="J5" s="63"/>
      <c r="K5" s="63"/>
      <c r="L5" s="63"/>
      <c r="M5" s="63"/>
      <c r="N5" s="65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2018</v>
      </c>
      <c r="C6" s="26" t="s">
        <v>41</v>
      </c>
      <c r="D6" s="27" t="s">
        <v>39</v>
      </c>
      <c r="E6" s="26">
        <v>1</v>
      </c>
      <c r="F6" s="26">
        <v>0</v>
      </c>
      <c r="G6" s="26">
        <v>0</v>
      </c>
      <c r="H6" s="26">
        <v>0</v>
      </c>
      <c r="I6" s="26">
        <v>1</v>
      </c>
      <c r="J6" s="26">
        <v>1</v>
      </c>
      <c r="K6" s="26">
        <v>0</v>
      </c>
      <c r="L6" s="26">
        <v>0</v>
      </c>
      <c r="M6" s="26">
        <v>0</v>
      </c>
      <c r="N6" s="28">
        <v>0.33329999999999999</v>
      </c>
      <c r="O6" s="24">
        <v>3</v>
      </c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>
        <v>1</v>
      </c>
      <c r="B7" s="67">
        <v>2019</v>
      </c>
      <c r="C7" s="67"/>
      <c r="D7" s="68" t="s">
        <v>49</v>
      </c>
      <c r="E7" s="67"/>
      <c r="F7" s="69" t="s">
        <v>48</v>
      </c>
      <c r="G7" s="70"/>
      <c r="H7" s="71"/>
      <c r="I7" s="67"/>
      <c r="J7" s="67"/>
      <c r="K7" s="67"/>
      <c r="L7" s="67"/>
      <c r="M7" s="67"/>
      <c r="N7" s="72"/>
      <c r="O7" s="24">
        <v>3</v>
      </c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7">
        <v>2020</v>
      </c>
      <c r="C8" s="67"/>
      <c r="D8" s="68" t="s">
        <v>49</v>
      </c>
      <c r="E8" s="67"/>
      <c r="F8" s="69" t="s">
        <v>48</v>
      </c>
      <c r="G8" s="70"/>
      <c r="H8" s="71"/>
      <c r="I8" s="67"/>
      <c r="J8" s="67"/>
      <c r="K8" s="67"/>
      <c r="L8" s="67"/>
      <c r="M8" s="67"/>
      <c r="N8" s="72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>
        <v>2</v>
      </c>
      <c r="B9" s="26">
        <v>2020</v>
      </c>
      <c r="C9" s="26" t="s">
        <v>60</v>
      </c>
      <c r="D9" s="27" t="s">
        <v>39</v>
      </c>
      <c r="E9" s="26">
        <v>18</v>
      </c>
      <c r="F9" s="26">
        <v>1</v>
      </c>
      <c r="G9" s="26">
        <v>0</v>
      </c>
      <c r="H9" s="41">
        <v>20</v>
      </c>
      <c r="I9" s="26">
        <v>42</v>
      </c>
      <c r="J9" s="26">
        <v>35</v>
      </c>
      <c r="K9" s="26">
        <v>2</v>
      </c>
      <c r="L9" s="26">
        <v>4</v>
      </c>
      <c r="M9" s="26">
        <v>1</v>
      </c>
      <c r="N9" s="28">
        <v>0.49399999999999999</v>
      </c>
      <c r="O9" s="24">
        <v>85</v>
      </c>
      <c r="P9" s="26">
        <v>2</v>
      </c>
      <c r="Q9" s="26">
        <v>0</v>
      </c>
      <c r="R9" s="26">
        <v>0</v>
      </c>
      <c r="S9" s="26">
        <v>2</v>
      </c>
      <c r="T9" s="26">
        <v>4</v>
      </c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16" t="s">
        <v>9</v>
      </c>
      <c r="C10" s="17"/>
      <c r="D10" s="15"/>
      <c r="E10" s="18">
        <f t="shared" ref="E10:M10" si="0">SUM(E4:E9)</f>
        <v>19</v>
      </c>
      <c r="F10" s="18">
        <f t="shared" si="0"/>
        <v>1</v>
      </c>
      <c r="G10" s="18">
        <f t="shared" si="0"/>
        <v>0</v>
      </c>
      <c r="H10" s="18">
        <f t="shared" si="0"/>
        <v>20</v>
      </c>
      <c r="I10" s="18">
        <f t="shared" si="0"/>
        <v>43</v>
      </c>
      <c r="J10" s="18">
        <f t="shared" si="0"/>
        <v>36</v>
      </c>
      <c r="K10" s="18">
        <f t="shared" si="0"/>
        <v>2</v>
      </c>
      <c r="L10" s="18">
        <f t="shared" si="0"/>
        <v>4</v>
      </c>
      <c r="M10" s="18">
        <f t="shared" si="0"/>
        <v>1</v>
      </c>
      <c r="N10" s="30">
        <f>PRODUCT(I10/O10)</f>
        <v>0.47252747252747251</v>
      </c>
      <c r="O10" s="31">
        <f t="shared" ref="O10:AE10" si="1">SUM(O4:O9)</f>
        <v>91</v>
      </c>
      <c r="P10" s="18">
        <f t="shared" si="1"/>
        <v>2</v>
      </c>
      <c r="Q10" s="18">
        <f t="shared" si="1"/>
        <v>0</v>
      </c>
      <c r="R10" s="18">
        <f t="shared" si="1"/>
        <v>0</v>
      </c>
      <c r="S10" s="18">
        <f t="shared" si="1"/>
        <v>2</v>
      </c>
      <c r="T10" s="18">
        <f t="shared" si="1"/>
        <v>4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27" t="s">
        <v>2</v>
      </c>
      <c r="C11" s="32"/>
      <c r="D11" s="33">
        <f>SUM(F10:H10)+((I10-F10-G10)/3)+(E10/3)+(Z10*25)+(AA10*25)+(AB10*10)+(AC10*25)+(AD10*20)+(AE10*15)</f>
        <v>41.333333333333336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24"/>
      <c r="AC11" s="1"/>
      <c r="AD11" s="35"/>
      <c r="AE11" s="1"/>
      <c r="AF11" s="23"/>
      <c r="AG11" s="8"/>
      <c r="AH11" s="8"/>
      <c r="AI11" s="8"/>
      <c r="AJ11" s="8"/>
      <c r="AK11" s="8"/>
    </row>
    <row r="12" spans="1:37" s="9" customFormat="1" ht="1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24"/>
      <c r="AC12" s="1"/>
      <c r="AD12" s="1"/>
      <c r="AE12" s="1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22" t="s">
        <v>16</v>
      </c>
      <c r="C13" s="38"/>
      <c r="D13" s="38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25</v>
      </c>
      <c r="L13" s="18" t="s">
        <v>26</v>
      </c>
      <c r="M13" s="18" t="s">
        <v>27</v>
      </c>
      <c r="N13" s="30" t="s">
        <v>35</v>
      </c>
      <c r="O13" s="24"/>
      <c r="P13" s="39" t="s">
        <v>32</v>
      </c>
      <c r="Q13" s="12"/>
      <c r="R13" s="12"/>
      <c r="S13" s="12"/>
      <c r="T13" s="40"/>
      <c r="U13" s="40"/>
      <c r="V13" s="40"/>
      <c r="W13" s="40"/>
      <c r="X13" s="40"/>
      <c r="Y13" s="12"/>
      <c r="Z13" s="12"/>
      <c r="AA13" s="12"/>
      <c r="AB13" s="11"/>
      <c r="AC13" s="12"/>
      <c r="AD13" s="12"/>
      <c r="AE13" s="42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39" t="s">
        <v>17</v>
      </c>
      <c r="C14" s="12"/>
      <c r="D14" s="42"/>
      <c r="E14" s="26">
        <f>PRODUCT(E10)</f>
        <v>19</v>
      </c>
      <c r="F14" s="26">
        <f>PRODUCT(F10)</f>
        <v>1</v>
      </c>
      <c r="G14" s="26">
        <f>PRODUCT(G10)</f>
        <v>0</v>
      </c>
      <c r="H14" s="26">
        <f>PRODUCT(H10)</f>
        <v>20</v>
      </c>
      <c r="I14" s="26">
        <f>PRODUCT(I10)</f>
        <v>43</v>
      </c>
      <c r="J14" s="1"/>
      <c r="K14" s="43">
        <f>PRODUCT((F14+G14)/E14)</f>
        <v>5.2631578947368418E-2</v>
      </c>
      <c r="L14" s="43">
        <f>PRODUCT(H14/E14)</f>
        <v>1.0526315789473684</v>
      </c>
      <c r="M14" s="43">
        <f>PRODUCT(I14/E14)</f>
        <v>2.263157894736842</v>
      </c>
      <c r="N14" s="28">
        <f>PRODUCT(N10)</f>
        <v>0.47252747252747251</v>
      </c>
      <c r="O14" s="31">
        <f>SUM(O10)</f>
        <v>91</v>
      </c>
      <c r="P14" s="73" t="s">
        <v>33</v>
      </c>
      <c r="Q14" s="74"/>
      <c r="R14" s="75" t="s">
        <v>43</v>
      </c>
      <c r="S14" s="75"/>
      <c r="T14" s="75"/>
      <c r="U14" s="75"/>
      <c r="V14" s="75"/>
      <c r="W14" s="75"/>
      <c r="X14" s="75"/>
      <c r="Y14" s="75"/>
      <c r="Z14" s="75"/>
      <c r="AA14" s="77" t="s">
        <v>36</v>
      </c>
      <c r="AB14" s="76"/>
      <c r="AC14" s="75"/>
      <c r="AD14" s="77"/>
      <c r="AE14" s="88" t="s">
        <v>53</v>
      </c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4" t="s">
        <v>18</v>
      </c>
      <c r="C15" s="45"/>
      <c r="D15" s="46"/>
      <c r="E15" s="26">
        <f>PRODUCT(P10)</f>
        <v>2</v>
      </c>
      <c r="F15" s="26">
        <f>PRODUCT(Q10)</f>
        <v>0</v>
      </c>
      <c r="G15" s="26">
        <f>PRODUCT(R10)</f>
        <v>0</v>
      </c>
      <c r="H15" s="26">
        <f>PRODUCT(S10)</f>
        <v>2</v>
      </c>
      <c r="I15" s="26">
        <f>PRODUCT(T10)</f>
        <v>4</v>
      </c>
      <c r="J15" s="1"/>
      <c r="K15" s="43">
        <f>PRODUCT((F15+G15)/E15)</f>
        <v>0</v>
      </c>
      <c r="L15" s="43">
        <f>PRODUCT(H15/E15)</f>
        <v>1</v>
      </c>
      <c r="M15" s="43">
        <f>PRODUCT(I15/E15)</f>
        <v>2</v>
      </c>
      <c r="N15" s="28">
        <f>PRODUCT(I15/O15)</f>
        <v>0.4</v>
      </c>
      <c r="O15" s="47">
        <v>10</v>
      </c>
      <c r="P15" s="78" t="s">
        <v>51</v>
      </c>
      <c r="Q15" s="79"/>
      <c r="R15" s="80" t="s">
        <v>58</v>
      </c>
      <c r="S15" s="80"/>
      <c r="T15" s="80"/>
      <c r="U15" s="80"/>
      <c r="V15" s="80"/>
      <c r="W15" s="80"/>
      <c r="X15" s="80"/>
      <c r="Y15" s="80"/>
      <c r="Z15" s="80"/>
      <c r="AA15" s="82" t="s">
        <v>57</v>
      </c>
      <c r="AB15" s="81"/>
      <c r="AC15" s="80"/>
      <c r="AD15" s="82"/>
      <c r="AE15" s="89" t="s">
        <v>59</v>
      </c>
      <c r="AF15" s="91"/>
      <c r="AG15" s="8"/>
      <c r="AH15" s="8"/>
      <c r="AI15" s="8"/>
      <c r="AJ15" s="8"/>
      <c r="AK15" s="8"/>
    </row>
    <row r="16" spans="1:37" ht="15" customHeight="1" x14ac:dyDescent="0.2">
      <c r="A16" s="1"/>
      <c r="B16" s="48" t="s">
        <v>19</v>
      </c>
      <c r="C16" s="49"/>
      <c r="D16" s="50"/>
      <c r="E16" s="29"/>
      <c r="F16" s="29"/>
      <c r="G16" s="29"/>
      <c r="H16" s="29"/>
      <c r="I16" s="29"/>
      <c r="J16" s="1"/>
      <c r="K16" s="51"/>
      <c r="L16" s="51"/>
      <c r="M16" s="51"/>
      <c r="N16" s="52"/>
      <c r="O16" s="24">
        <v>0</v>
      </c>
      <c r="P16" s="78" t="s">
        <v>52</v>
      </c>
      <c r="Q16" s="79"/>
      <c r="R16" s="80" t="s">
        <v>54</v>
      </c>
      <c r="S16" s="80"/>
      <c r="T16" s="80"/>
      <c r="U16" s="80"/>
      <c r="V16" s="80"/>
      <c r="W16" s="80"/>
      <c r="X16" s="80"/>
      <c r="Y16" s="80"/>
      <c r="Z16" s="80"/>
      <c r="AA16" s="82" t="s">
        <v>55</v>
      </c>
      <c r="AB16" s="81"/>
      <c r="AC16" s="80"/>
      <c r="AD16" s="82"/>
      <c r="AE16" s="89" t="s">
        <v>56</v>
      </c>
      <c r="AF16" s="91"/>
      <c r="AG16" s="8"/>
      <c r="AH16" s="8"/>
      <c r="AI16" s="8"/>
      <c r="AJ16" s="8"/>
      <c r="AK16" s="8"/>
    </row>
    <row r="17" spans="1:37" ht="15" customHeight="1" x14ac:dyDescent="0.2">
      <c r="A17" s="1"/>
      <c r="B17" s="53" t="s">
        <v>20</v>
      </c>
      <c r="C17" s="54"/>
      <c r="D17" s="55"/>
      <c r="E17" s="18">
        <f>SUM(E14:E16)</f>
        <v>21</v>
      </c>
      <c r="F17" s="18">
        <f>SUM(F14:F16)</f>
        <v>1</v>
      </c>
      <c r="G17" s="18">
        <f>SUM(G14:G16)</f>
        <v>0</v>
      </c>
      <c r="H17" s="18">
        <f>SUM(H14:H16)</f>
        <v>22</v>
      </c>
      <c r="I17" s="18">
        <f>SUM(I14:I16)</f>
        <v>47</v>
      </c>
      <c r="J17" s="1"/>
      <c r="K17" s="56">
        <f>PRODUCT((F17+G17)/E17)</f>
        <v>4.7619047619047616E-2</v>
      </c>
      <c r="L17" s="56">
        <f>PRODUCT(H17/E17)</f>
        <v>1.0476190476190477</v>
      </c>
      <c r="M17" s="56">
        <f>PRODUCT(I17/E17)</f>
        <v>2.2380952380952381</v>
      </c>
      <c r="N17" s="30">
        <f>PRODUCT(I17/O17)</f>
        <v>0.46534653465346537</v>
      </c>
      <c r="O17" s="24">
        <f>SUM(O14:O16)</f>
        <v>101</v>
      </c>
      <c r="P17" s="83" t="s">
        <v>34</v>
      </c>
      <c r="Q17" s="84"/>
      <c r="R17" s="85" t="s">
        <v>58</v>
      </c>
      <c r="S17" s="85"/>
      <c r="T17" s="85"/>
      <c r="U17" s="85"/>
      <c r="V17" s="85"/>
      <c r="W17" s="85"/>
      <c r="X17" s="85"/>
      <c r="Y17" s="85"/>
      <c r="Z17" s="85"/>
      <c r="AA17" s="87" t="s">
        <v>57</v>
      </c>
      <c r="AB17" s="86"/>
      <c r="AC17" s="85"/>
      <c r="AD17" s="87"/>
      <c r="AE17" s="90" t="s">
        <v>59</v>
      </c>
      <c r="AF17" s="91"/>
      <c r="AG17" s="8"/>
      <c r="AH17" s="8"/>
      <c r="AI17" s="8"/>
      <c r="AJ17" s="8"/>
      <c r="AK17" s="8"/>
    </row>
    <row r="18" spans="1:37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1"/>
      <c r="Q18" s="37"/>
      <c r="R18" s="1"/>
      <c r="S18" s="1"/>
      <c r="T18" s="24"/>
      <c r="U18" s="24"/>
      <c r="V18" s="57"/>
      <c r="W18" s="1"/>
      <c r="X18" s="1"/>
      <c r="Y18" s="1"/>
      <c r="Z18" s="1"/>
      <c r="AA18" s="1"/>
      <c r="AB18" s="24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1" t="s">
        <v>37</v>
      </c>
      <c r="C19" s="1"/>
      <c r="D19" s="1" t="s">
        <v>42</v>
      </c>
      <c r="E19" s="1"/>
      <c r="F19" s="24"/>
      <c r="G19" s="1"/>
      <c r="H19" s="1"/>
      <c r="I19" s="1"/>
      <c r="J19" s="1"/>
      <c r="K19" s="1"/>
      <c r="L19" s="1"/>
      <c r="M19" s="1"/>
      <c r="N19" s="37"/>
      <c r="O19" s="24"/>
      <c r="P19" s="1"/>
      <c r="Q19" s="37"/>
      <c r="R19" s="1"/>
      <c r="S19" s="1"/>
      <c r="T19" s="24"/>
      <c r="U19" s="24"/>
      <c r="V19" s="57"/>
      <c r="W19" s="1"/>
      <c r="X19" s="1"/>
      <c r="Y19" s="1"/>
      <c r="Z19" s="1"/>
      <c r="AA19" s="1"/>
      <c r="AB19" s="24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/>
      <c r="C20" s="1"/>
      <c r="D20" s="1" t="s">
        <v>47</v>
      </c>
      <c r="E20" s="1"/>
      <c r="F20" s="24"/>
      <c r="G20" s="1"/>
      <c r="H20" s="1"/>
      <c r="I20" s="1"/>
      <c r="J20" s="1"/>
      <c r="K20" s="1"/>
      <c r="L20" s="1"/>
      <c r="M20" s="1"/>
      <c r="N20" s="37"/>
      <c r="O20" s="24"/>
      <c r="P20" s="1"/>
      <c r="Q20" s="37"/>
      <c r="R20" s="1"/>
      <c r="S20" s="1"/>
      <c r="T20" s="24"/>
      <c r="U20" s="24"/>
      <c r="V20" s="57"/>
      <c r="W20" s="1"/>
      <c r="X20" s="1"/>
      <c r="Y20" s="1"/>
      <c r="Z20" s="1"/>
      <c r="AA20" s="1"/>
      <c r="AB20" s="24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 t="s">
        <v>50</v>
      </c>
      <c r="E21" s="1"/>
      <c r="F21" s="24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24"/>
      <c r="V21" s="57"/>
      <c r="W21" s="1"/>
      <c r="X21" s="1"/>
      <c r="Y21" s="1"/>
      <c r="Z21" s="1"/>
      <c r="AA21" s="1"/>
      <c r="AB21" s="24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/>
      <c r="E22" s="1"/>
      <c r="F22" s="24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24"/>
      <c r="V22" s="57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57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59" customFormat="1" ht="15" customHeight="1" x14ac:dyDescent="0.2">
      <c r="A24" s="1"/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58"/>
      <c r="N24" s="58"/>
      <c r="O24" s="24"/>
      <c r="P24" s="1"/>
      <c r="Q24" s="37"/>
      <c r="R24" s="1"/>
      <c r="S24" s="24"/>
      <c r="T24" s="24"/>
      <c r="U24" s="24"/>
      <c r="V24" s="24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5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37"/>
      <c r="R25" s="1"/>
      <c r="S25" s="1"/>
      <c r="T25" s="24"/>
      <c r="U25" s="24"/>
      <c r="V25" s="57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37"/>
      <c r="R26" s="1"/>
      <c r="S26" s="1"/>
      <c r="T26" s="24"/>
      <c r="U26" s="24"/>
      <c r="V26" s="57"/>
      <c r="W26" s="1"/>
      <c r="X26" s="24"/>
      <c r="Y26" s="24"/>
      <c r="Z26" s="24"/>
      <c r="AA26" s="24"/>
      <c r="AB26" s="24"/>
      <c r="AC26" s="24"/>
      <c r="AD26" s="24"/>
      <c r="AE26" s="24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37"/>
      <c r="R27" s="1"/>
      <c r="S27" s="1"/>
      <c r="T27" s="24"/>
      <c r="U27" s="24"/>
      <c r="V27" s="57"/>
      <c r="W27" s="1"/>
      <c r="X27" s="24"/>
      <c r="Y27" s="24"/>
      <c r="Z27" s="24"/>
      <c r="AA27" s="24"/>
      <c r="AB27" s="24"/>
      <c r="AC27" s="24"/>
      <c r="AD27" s="24"/>
      <c r="AE27" s="24"/>
      <c r="AF27" s="23"/>
      <c r="AG27" s="8"/>
      <c r="AH27" s="8"/>
      <c r="AI27" s="8"/>
      <c r="AJ27" s="8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37"/>
      <c r="R28" s="1"/>
      <c r="S28" s="1"/>
      <c r="T28" s="24"/>
      <c r="U28" s="24"/>
      <c r="V28" s="57"/>
      <c r="W28" s="1"/>
      <c r="X28" s="24"/>
      <c r="Y28" s="24"/>
      <c r="Z28" s="24"/>
      <c r="AA28" s="24"/>
      <c r="AB28" s="24"/>
      <c r="AC28" s="24"/>
      <c r="AD28" s="24"/>
      <c r="AE28" s="24"/>
      <c r="AF28" s="8"/>
      <c r="AG28" s="8"/>
      <c r="AH28" s="8"/>
      <c r="AI28" s="8"/>
      <c r="AJ28" s="8"/>
      <c r="AK28" s="8"/>
    </row>
    <row r="29" spans="1:37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4"/>
      <c r="O29" s="24"/>
      <c r="P29" s="1"/>
      <c r="Q29" s="37"/>
      <c r="R29" s="1"/>
      <c r="S29" s="1"/>
      <c r="T29" s="24"/>
      <c r="U29" s="24"/>
      <c r="V29" s="57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58"/>
      <c r="N30" s="34"/>
      <c r="O30" s="24"/>
      <c r="P30" s="1"/>
      <c r="Q30" s="37"/>
      <c r="R30" s="1"/>
      <c r="S30" s="24"/>
      <c r="T30" s="24"/>
      <c r="U30" s="24"/>
      <c r="V30" s="24"/>
      <c r="W30" s="1"/>
      <c r="X30" s="1"/>
      <c r="Y30" s="1"/>
      <c r="Z30" s="1"/>
      <c r="AA30" s="1"/>
      <c r="AB30" s="24"/>
      <c r="AC30" s="1"/>
      <c r="AD30" s="1"/>
      <c r="AE30" s="1"/>
      <c r="AF30" s="8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58"/>
      <c r="N31" s="58"/>
      <c r="O31" s="24"/>
      <c r="P31" s="1"/>
      <c r="Q31" s="37"/>
      <c r="R31" s="1"/>
      <c r="S31" s="24"/>
      <c r="T31" s="24"/>
      <c r="U31" s="24"/>
      <c r="V31" s="24"/>
      <c r="W31" s="1"/>
      <c r="X31" s="1"/>
      <c r="Y31" s="1"/>
      <c r="Z31" s="1"/>
      <c r="AA31" s="1"/>
      <c r="AB31" s="24"/>
      <c r="AC31" s="1"/>
      <c r="AD31" s="1"/>
      <c r="AE31" s="1"/>
      <c r="AF31" s="8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37"/>
      <c r="R32" s="1"/>
      <c r="S32" s="1"/>
      <c r="T32" s="24"/>
      <c r="U32" s="24"/>
      <c r="V32" s="57"/>
      <c r="W32" s="1"/>
      <c r="X32" s="1"/>
      <c r="Y32" s="1"/>
      <c r="Z32" s="1"/>
      <c r="AA32" s="1"/>
      <c r="AB32" s="24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37"/>
      <c r="R33" s="1"/>
      <c r="S33" s="1"/>
      <c r="T33" s="24"/>
      <c r="U33" s="24"/>
      <c r="V33" s="57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37"/>
      <c r="R34" s="1"/>
      <c r="S34" s="1"/>
      <c r="T34" s="24"/>
      <c r="U34" s="24"/>
      <c r="V34" s="57"/>
      <c r="W34" s="1"/>
      <c r="X34" s="1"/>
      <c r="Y34" s="1"/>
      <c r="Z34" s="1"/>
      <c r="AA34" s="1"/>
      <c r="AB34" s="24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37"/>
      <c r="R35" s="1"/>
      <c r="S35" s="1"/>
      <c r="T35" s="24"/>
      <c r="U35" s="24"/>
      <c r="V35" s="57"/>
      <c r="W35" s="1"/>
      <c r="X35" s="1"/>
      <c r="Y35" s="1"/>
      <c r="Z35" s="1"/>
      <c r="AA35" s="1"/>
      <c r="AB35" s="24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37"/>
      <c r="R36" s="1"/>
      <c r="S36" s="1"/>
      <c r="T36" s="24"/>
      <c r="U36" s="24"/>
      <c r="V36" s="57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37"/>
      <c r="R37" s="1"/>
      <c r="S37" s="1"/>
      <c r="T37" s="24"/>
      <c r="U37" s="24"/>
      <c r="V37" s="57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37"/>
      <c r="R38" s="1"/>
      <c r="S38" s="1"/>
      <c r="T38" s="24"/>
      <c r="U38" s="24"/>
      <c r="V38" s="57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37"/>
      <c r="R39" s="1"/>
      <c r="S39" s="1"/>
      <c r="T39" s="24"/>
      <c r="U39" s="24"/>
      <c r="V39" s="57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37"/>
      <c r="R40" s="1"/>
      <c r="S40" s="1"/>
      <c r="T40" s="24"/>
      <c r="U40" s="24"/>
      <c r="V40" s="57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37"/>
      <c r="R41" s="1"/>
      <c r="S41" s="1"/>
      <c r="T41" s="24"/>
      <c r="U41" s="24"/>
      <c r="V41" s="57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57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57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57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57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57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57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57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57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57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57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57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57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37"/>
      <c r="R54" s="1"/>
      <c r="S54" s="1"/>
      <c r="T54" s="24"/>
      <c r="U54" s="24"/>
      <c r="V54" s="57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37"/>
      <c r="R55" s="1"/>
      <c r="S55" s="1"/>
      <c r="T55" s="24"/>
      <c r="U55" s="24"/>
      <c r="V55" s="57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37"/>
      <c r="R56" s="1"/>
      <c r="S56" s="1"/>
      <c r="T56" s="24"/>
      <c r="U56" s="24"/>
      <c r="V56" s="57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37"/>
      <c r="R57" s="1"/>
      <c r="S57" s="1"/>
      <c r="T57" s="24"/>
      <c r="U57" s="24"/>
      <c r="V57" s="57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37"/>
      <c r="R58" s="1"/>
      <c r="S58" s="1"/>
      <c r="T58" s="24"/>
      <c r="U58" s="24"/>
      <c r="V58" s="57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37"/>
      <c r="R59" s="1"/>
      <c r="S59" s="1"/>
      <c r="T59" s="24"/>
      <c r="U59" s="24"/>
      <c r="V59" s="57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37"/>
      <c r="R60" s="1"/>
      <c r="S60" s="1"/>
      <c r="T60" s="24"/>
      <c r="U60" s="24"/>
      <c r="V60" s="57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37"/>
      <c r="R61" s="1"/>
      <c r="S61" s="1"/>
      <c r="T61" s="24"/>
      <c r="U61" s="24"/>
      <c r="V61" s="57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37"/>
      <c r="R62" s="1"/>
      <c r="S62" s="1"/>
      <c r="T62" s="24"/>
      <c r="U62" s="24"/>
      <c r="V62" s="57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37"/>
      <c r="R63" s="1"/>
      <c r="S63" s="1"/>
      <c r="T63" s="24"/>
      <c r="U63" s="24"/>
      <c r="V63" s="57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37"/>
      <c r="R64" s="1"/>
      <c r="S64" s="1"/>
      <c r="T64" s="24"/>
      <c r="U64" s="24"/>
      <c r="V64" s="57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37"/>
      <c r="R65" s="1"/>
      <c r="S65" s="1"/>
      <c r="T65" s="24"/>
      <c r="U65" s="24"/>
      <c r="V65" s="57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37"/>
      <c r="R66" s="1"/>
      <c r="S66" s="1"/>
      <c r="T66" s="24"/>
      <c r="U66" s="24"/>
      <c r="V66" s="57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37"/>
      <c r="R67" s="1"/>
      <c r="S67" s="1"/>
      <c r="T67" s="24"/>
      <c r="U67" s="24"/>
      <c r="V67" s="57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</sheetData>
  <sortState ref="A7:AB8">
    <sortCondition ref="A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2020-09-09T12:55:20Z</dcterms:modified>
</cp:coreProperties>
</file>