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6" i="1" l="1"/>
  <c r="O20" i="1" s="1"/>
  <c r="O23" i="1" l="1"/>
  <c r="AE16" i="1"/>
  <c r="AD16" i="1"/>
  <c r="AC16" i="1"/>
  <c r="AB16" i="1"/>
  <c r="AA16" i="1"/>
  <c r="Z16" i="1"/>
  <c r="Y16" i="1"/>
  <c r="X16" i="1"/>
  <c r="W16" i="1"/>
  <c r="V16" i="1"/>
  <c r="U16" i="1"/>
  <c r="T16" i="1"/>
  <c r="I21" i="1" s="1"/>
  <c r="S16" i="1"/>
  <c r="H21" i="1" s="1"/>
  <c r="R16" i="1"/>
  <c r="G21" i="1" s="1"/>
  <c r="Q16" i="1"/>
  <c r="F21" i="1" s="1"/>
  <c r="P16" i="1"/>
  <c r="E21" i="1" s="1"/>
  <c r="M16" i="1"/>
  <c r="L16" i="1"/>
  <c r="K16" i="1"/>
  <c r="J16" i="1"/>
  <c r="I16" i="1"/>
  <c r="H16" i="1"/>
  <c r="H20" i="1" s="1"/>
  <c r="H23" i="1" s="1"/>
  <c r="G16" i="1"/>
  <c r="G20" i="1" s="1"/>
  <c r="F16" i="1"/>
  <c r="E16" i="1"/>
  <c r="E20" i="1" s="1"/>
  <c r="L21" i="1" l="1"/>
  <c r="M21" i="1"/>
  <c r="N21" i="1"/>
  <c r="E23" i="1"/>
  <c r="L23" i="1" s="1"/>
  <c r="G23" i="1"/>
  <c r="K21" i="1"/>
  <c r="I20" i="1"/>
  <c r="M20" i="1" s="1"/>
  <c r="N16" i="1"/>
  <c r="N20" i="1" s="1"/>
  <c r="F20" i="1"/>
  <c r="F23" i="1" s="1"/>
  <c r="D17" i="1"/>
  <c r="I23" i="1"/>
  <c r="L20" i="1"/>
  <c r="M23" i="1" l="1"/>
  <c r="K23" i="1"/>
  <c r="N23" i="1"/>
  <c r="K20" i="1"/>
</calcChain>
</file>

<file path=xl/sharedStrings.xml><?xml version="1.0" encoding="utf-8"?>
<sst xmlns="http://schemas.openxmlformats.org/spreadsheetml/2006/main" count="97" uniqueCount="61">
  <si>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</si>
  <si>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</si>
  <si>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</si>
  <si>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</si>
  <si>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</si>
  <si>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</si>
  <si>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</si>
  <si>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</si>
  <si>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</si>
  <si>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</si>
  <si>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</si>
  <si>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</si>
  <si>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</si>
  <si>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</si>
  <si>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</si>
  <si>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</si>
  <si>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</si>
  <si>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</si>
  <si>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</si>
  <si>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</si>
  <si>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</si>
  <si>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</si>
  <si>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</si>
  <si>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</si>
  <si>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</si>
  <si>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</si>
  <si>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</si>
  <si>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</si>
  <si>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</si>
  <si>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</si>
  <si>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</si>
  <si>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</si>
  <si>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</si>
  <si>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</si>
  <si>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</si>
  <si>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</si>
  <si>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</si>
  <si>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</si>
  <si>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</si>
  <si>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>Tahko</t>
  </si>
  <si>
    <t>Tahko  2</t>
  </si>
  <si>
    <t>ykköspesis</t>
  </si>
  <si>
    <t>10.</t>
  </si>
  <si>
    <t>Tahko = Hyvinkään Tahko  (1915),  kasvattajaseura</t>
  </si>
  <si>
    <t>09.05. 2018  Tahko - Pesäkarhut  0-2  (3-10, 0-3)</t>
  </si>
  <si>
    <t>Petra Jokivalli</t>
  </si>
  <si>
    <t>9.6.1994   Hyvinkää</t>
  </si>
  <si>
    <t>Paukku</t>
  </si>
  <si>
    <t>tyttöjen superpesis</t>
  </si>
  <si>
    <t>4.  ottelu</t>
  </si>
  <si>
    <t>24.05. 2018  Tahko - Pesä Ysit  2-0  (7-6, 4-2)</t>
  </si>
  <si>
    <t>10.  ottelu</t>
  </si>
  <si>
    <t>16.06. 2018  Tahko - KeKi  2-0  (2-1, 8-5)</t>
  </si>
  <si>
    <t xml:space="preserve">Lyöty </t>
  </si>
  <si>
    <t xml:space="preserve">Tuotu </t>
  </si>
  <si>
    <t>23 v 11 kk   0 pv</t>
  </si>
  <si>
    <t>23 v 11 kk 15 pv</t>
  </si>
  <si>
    <t>24 v   0 kk   7 pv</t>
  </si>
  <si>
    <t>Paukku = Hämeenlinnan Paukku  (1961)</t>
  </si>
  <si>
    <t>6.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</si>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</sst>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9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5" customWidth="1"/>
    <col min="28" max="28" width="5.7109375" style="61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6">
        <v>2010</v>
      </c>
      <c r="C4" s="66"/>
      <c r="D4" s="67" t="s">
        <v>39</v>
      </c>
      <c r="E4" s="66"/>
      <c r="F4" s="67" t="s">
        <v>41</v>
      </c>
      <c r="G4" s="69"/>
      <c r="H4" s="68"/>
      <c r="I4" s="66"/>
      <c r="J4" s="66"/>
      <c r="K4" s="66"/>
      <c r="L4" s="66"/>
      <c r="M4" s="66"/>
      <c r="N4" s="66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6">
        <v>2011</v>
      </c>
      <c r="C5" s="66"/>
      <c r="D5" s="67" t="s">
        <v>47</v>
      </c>
      <c r="E5" s="66"/>
      <c r="F5" s="67" t="s">
        <v>41</v>
      </c>
      <c r="G5" s="69"/>
      <c r="H5" s="68"/>
      <c r="I5" s="66"/>
      <c r="J5" s="66"/>
      <c r="K5" s="66"/>
      <c r="L5" s="66"/>
      <c r="M5" s="66"/>
      <c r="N5" s="66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0">
        <v>2012</v>
      </c>
      <c r="C6" s="70"/>
      <c r="D6" s="71" t="s">
        <v>47</v>
      </c>
      <c r="E6" s="70"/>
      <c r="F6" s="71" t="s">
        <v>48</v>
      </c>
      <c r="G6" s="72"/>
      <c r="H6" s="73"/>
      <c r="I6" s="70"/>
      <c r="J6" s="70"/>
      <c r="K6" s="70"/>
      <c r="L6" s="70"/>
      <c r="M6" s="70"/>
      <c r="N6" s="70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2">
        <v>2013</v>
      </c>
      <c r="C7" s="62"/>
      <c r="D7" s="63" t="s">
        <v>39</v>
      </c>
      <c r="E7" s="62"/>
      <c r="F7" s="65" t="s">
        <v>38</v>
      </c>
      <c r="G7" s="62"/>
      <c r="H7" s="62"/>
      <c r="I7" s="62"/>
      <c r="J7" s="62"/>
      <c r="K7" s="62"/>
      <c r="L7" s="62"/>
      <c r="M7" s="62"/>
      <c r="N7" s="64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2">
        <v>2014</v>
      </c>
      <c r="C8" s="62"/>
      <c r="D8" s="63" t="s">
        <v>39</v>
      </c>
      <c r="E8" s="62"/>
      <c r="F8" s="65" t="s">
        <v>38</v>
      </c>
      <c r="G8" s="62"/>
      <c r="H8" s="62"/>
      <c r="I8" s="62"/>
      <c r="J8" s="62"/>
      <c r="K8" s="62"/>
      <c r="L8" s="62"/>
      <c r="M8" s="62"/>
      <c r="N8" s="64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6">
        <v>2015</v>
      </c>
      <c r="C9" s="66"/>
      <c r="D9" s="67" t="s">
        <v>39</v>
      </c>
      <c r="E9" s="66"/>
      <c r="F9" s="67" t="s">
        <v>41</v>
      </c>
      <c r="G9" s="69"/>
      <c r="H9" s="68"/>
      <c r="I9" s="66"/>
      <c r="J9" s="66"/>
      <c r="K9" s="66"/>
      <c r="L9" s="66"/>
      <c r="M9" s="66"/>
      <c r="N9" s="66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62">
        <v>2016</v>
      </c>
      <c r="C10" s="62"/>
      <c r="D10" s="63" t="s">
        <v>40</v>
      </c>
      <c r="E10" s="62"/>
      <c r="F10" s="65" t="s">
        <v>38</v>
      </c>
      <c r="G10" s="62"/>
      <c r="H10" s="62"/>
      <c r="I10" s="62"/>
      <c r="J10" s="62"/>
      <c r="K10" s="62"/>
      <c r="L10" s="62"/>
      <c r="M10" s="62"/>
      <c r="N10" s="64"/>
      <c r="O10" s="24"/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66">
        <v>2016</v>
      </c>
      <c r="C11" s="66"/>
      <c r="D11" s="67" t="s">
        <v>39</v>
      </c>
      <c r="E11" s="66"/>
      <c r="F11" s="67" t="s">
        <v>41</v>
      </c>
      <c r="G11" s="69"/>
      <c r="H11" s="68"/>
      <c r="I11" s="66"/>
      <c r="J11" s="66"/>
      <c r="K11" s="66"/>
      <c r="L11" s="66"/>
      <c r="M11" s="66"/>
      <c r="N11" s="66"/>
      <c r="O11" s="24"/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66">
        <v>2017</v>
      </c>
      <c r="C12" s="66"/>
      <c r="D12" s="67" t="s">
        <v>39</v>
      </c>
      <c r="E12" s="66"/>
      <c r="F12" s="67" t="s">
        <v>41</v>
      </c>
      <c r="G12" s="69"/>
      <c r="H12" s="68"/>
      <c r="I12" s="66"/>
      <c r="J12" s="66"/>
      <c r="K12" s="66"/>
      <c r="L12" s="66"/>
      <c r="M12" s="66"/>
      <c r="N12" s="66"/>
      <c r="O12" s="24"/>
      <c r="P12" s="26"/>
      <c r="Q12" s="26"/>
      <c r="R12" s="26"/>
      <c r="S12" s="26"/>
      <c r="T12" s="26"/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2018</v>
      </c>
      <c r="C13" s="26" t="s">
        <v>42</v>
      </c>
      <c r="D13" s="27" t="s">
        <v>39</v>
      </c>
      <c r="E13" s="26">
        <v>26</v>
      </c>
      <c r="F13" s="26">
        <v>2</v>
      </c>
      <c r="G13" s="26">
        <v>14</v>
      </c>
      <c r="H13" s="26">
        <v>12</v>
      </c>
      <c r="I13" s="26">
        <v>60</v>
      </c>
      <c r="J13" s="26">
        <v>19</v>
      </c>
      <c r="K13" s="26">
        <v>5</v>
      </c>
      <c r="L13" s="26">
        <v>20</v>
      </c>
      <c r="M13" s="26">
        <v>16</v>
      </c>
      <c r="N13" s="28">
        <v>0.42849999999999999</v>
      </c>
      <c r="O13" s="24">
        <v>140</v>
      </c>
      <c r="P13" s="26"/>
      <c r="Q13" s="26"/>
      <c r="R13" s="26"/>
      <c r="S13" s="26"/>
      <c r="T13" s="26"/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2019</v>
      </c>
      <c r="C14" s="26" t="s">
        <v>59</v>
      </c>
      <c r="D14" s="27" t="s">
        <v>39</v>
      </c>
      <c r="E14" s="26">
        <v>24</v>
      </c>
      <c r="F14" s="26">
        <v>0</v>
      </c>
      <c r="G14" s="26">
        <v>7</v>
      </c>
      <c r="H14" s="26">
        <v>6</v>
      </c>
      <c r="I14" s="26">
        <v>50</v>
      </c>
      <c r="J14" s="26">
        <v>18</v>
      </c>
      <c r="K14" s="26">
        <v>18</v>
      </c>
      <c r="L14" s="26">
        <v>7</v>
      </c>
      <c r="M14" s="26">
        <v>7</v>
      </c>
      <c r="N14" s="28">
        <v>0.40322580645161288</v>
      </c>
      <c r="O14" s="24">
        <v>124</v>
      </c>
      <c r="P14" s="26">
        <v>3</v>
      </c>
      <c r="Q14" s="26">
        <v>0</v>
      </c>
      <c r="R14" s="26">
        <v>0</v>
      </c>
      <c r="S14" s="26">
        <v>1</v>
      </c>
      <c r="T14" s="26">
        <v>3</v>
      </c>
      <c r="U14" s="29"/>
      <c r="V14" s="29"/>
      <c r="W14" s="29"/>
      <c r="X14" s="29"/>
      <c r="Y14" s="29"/>
      <c r="Z14" s="26"/>
      <c r="AA14" s="26"/>
      <c r="AB14" s="26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6">
        <v>2020</v>
      </c>
      <c r="C15" s="26" t="s">
        <v>60</v>
      </c>
      <c r="D15" s="27" t="s">
        <v>39</v>
      </c>
      <c r="E15" s="26">
        <v>20</v>
      </c>
      <c r="F15" s="26">
        <v>2</v>
      </c>
      <c r="G15" s="26">
        <v>7</v>
      </c>
      <c r="H15" s="26">
        <v>3</v>
      </c>
      <c r="I15" s="26">
        <v>24</v>
      </c>
      <c r="J15" s="26">
        <v>2</v>
      </c>
      <c r="K15" s="26">
        <v>6</v>
      </c>
      <c r="L15" s="26">
        <v>7</v>
      </c>
      <c r="M15" s="26">
        <v>9</v>
      </c>
      <c r="N15" s="28">
        <v>0.49</v>
      </c>
      <c r="O15" s="24">
        <v>49</v>
      </c>
      <c r="P15" s="26">
        <v>2</v>
      </c>
      <c r="Q15" s="26">
        <v>0</v>
      </c>
      <c r="R15" s="26">
        <v>0</v>
      </c>
      <c r="S15" s="26">
        <v>0</v>
      </c>
      <c r="T15" s="26">
        <v>1</v>
      </c>
      <c r="U15" s="29"/>
      <c r="V15" s="29"/>
      <c r="W15" s="29"/>
      <c r="X15" s="29"/>
      <c r="Y15" s="29"/>
      <c r="Z15" s="26"/>
      <c r="AA15" s="26"/>
      <c r="AB15" s="26"/>
      <c r="AC15" s="26"/>
      <c r="AD15" s="26"/>
      <c r="AE15" s="2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6" t="s">
        <v>9</v>
      </c>
      <c r="C16" s="17"/>
      <c r="D16" s="15"/>
      <c r="E16" s="18">
        <f t="shared" ref="E16:M16" si="0">SUM(E4:E15)</f>
        <v>70</v>
      </c>
      <c r="F16" s="18">
        <f t="shared" si="0"/>
        <v>4</v>
      </c>
      <c r="G16" s="18">
        <f t="shared" si="0"/>
        <v>28</v>
      </c>
      <c r="H16" s="18">
        <f t="shared" si="0"/>
        <v>21</v>
      </c>
      <c r="I16" s="18">
        <f t="shared" si="0"/>
        <v>134</v>
      </c>
      <c r="J16" s="18">
        <f t="shared" si="0"/>
        <v>39</v>
      </c>
      <c r="K16" s="18">
        <f t="shared" si="0"/>
        <v>29</v>
      </c>
      <c r="L16" s="18">
        <f t="shared" si="0"/>
        <v>34</v>
      </c>
      <c r="M16" s="18">
        <f t="shared" si="0"/>
        <v>32</v>
      </c>
      <c r="N16" s="30">
        <f>PRODUCT(I16/O16)</f>
        <v>0.4281150159744409</v>
      </c>
      <c r="O16" s="31">
        <f t="shared" ref="O16:AE16" si="1">SUM(O4:O15)</f>
        <v>313</v>
      </c>
      <c r="P16" s="18">
        <f t="shared" si="1"/>
        <v>5</v>
      </c>
      <c r="Q16" s="18">
        <f t="shared" si="1"/>
        <v>0</v>
      </c>
      <c r="R16" s="18">
        <f t="shared" si="1"/>
        <v>0</v>
      </c>
      <c r="S16" s="18">
        <f t="shared" si="1"/>
        <v>1</v>
      </c>
      <c r="T16" s="18">
        <f t="shared" si="1"/>
        <v>4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27" t="s">
        <v>2</v>
      </c>
      <c r="C17" s="32"/>
      <c r="D17" s="33">
        <f>SUM(F16:H16)+((I16-F16-G16)/3)+(E16/3)+(Z16*25)+(AA16*25)+(AB16*10)+(AC16*25)+(AD16*20)+(AE16*15)</f>
        <v>110.33333333333333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4"/>
      <c r="AC17" s="1"/>
      <c r="AD17" s="35"/>
      <c r="AE17" s="1"/>
      <c r="AF17" s="23"/>
      <c r="AG17" s="8"/>
      <c r="AH17" s="8"/>
      <c r="AI17" s="8"/>
      <c r="AJ17" s="8"/>
      <c r="AK17" s="8"/>
    </row>
    <row r="18" spans="1:37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22" t="s">
        <v>16</v>
      </c>
      <c r="C19" s="38"/>
      <c r="D19" s="38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0" t="s">
        <v>35</v>
      </c>
      <c r="O19" s="24"/>
      <c r="P19" s="39" t="s">
        <v>32</v>
      </c>
      <c r="Q19" s="12"/>
      <c r="R19" s="12"/>
      <c r="S19" s="12"/>
      <c r="T19" s="40"/>
      <c r="U19" s="40"/>
      <c r="V19" s="40"/>
      <c r="W19" s="40"/>
      <c r="X19" s="40"/>
      <c r="Y19" s="12"/>
      <c r="Z19" s="12"/>
      <c r="AA19" s="12"/>
      <c r="AB19" s="11"/>
      <c r="AC19" s="12"/>
      <c r="AD19" s="12"/>
      <c r="AE19" s="4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39" t="s">
        <v>17</v>
      </c>
      <c r="C20" s="12"/>
      <c r="D20" s="41"/>
      <c r="E20" s="26">
        <f>PRODUCT(E16)</f>
        <v>70</v>
      </c>
      <c r="F20" s="26">
        <f>PRODUCT(F16)</f>
        <v>4</v>
      </c>
      <c r="G20" s="26">
        <f>PRODUCT(G16)</f>
        <v>28</v>
      </c>
      <c r="H20" s="26">
        <f>PRODUCT(H16)</f>
        <v>21</v>
      </c>
      <c r="I20" s="26">
        <f>PRODUCT(I16)</f>
        <v>134</v>
      </c>
      <c r="J20" s="1"/>
      <c r="K20" s="42">
        <f>PRODUCT((F20+G20)/E20)</f>
        <v>0.45714285714285713</v>
      </c>
      <c r="L20" s="42">
        <f>PRODUCT(H20/E20)</f>
        <v>0.3</v>
      </c>
      <c r="M20" s="42">
        <f>PRODUCT(I20/E20)</f>
        <v>1.9142857142857144</v>
      </c>
      <c r="N20" s="28">
        <f>PRODUCT(N16)</f>
        <v>0.4281150159744409</v>
      </c>
      <c r="O20" s="31">
        <f>SUM(O16)</f>
        <v>313</v>
      </c>
      <c r="P20" s="74" t="s">
        <v>33</v>
      </c>
      <c r="Q20" s="75"/>
      <c r="R20" s="76" t="s">
        <v>44</v>
      </c>
      <c r="S20" s="76"/>
      <c r="T20" s="76"/>
      <c r="U20" s="76"/>
      <c r="V20" s="76"/>
      <c r="W20" s="76"/>
      <c r="X20" s="76"/>
      <c r="Y20" s="76"/>
      <c r="Z20" s="76"/>
      <c r="AA20" s="77" t="s">
        <v>36</v>
      </c>
      <c r="AB20" s="77"/>
      <c r="AC20" s="78" t="s">
        <v>55</v>
      </c>
      <c r="AD20" s="77"/>
      <c r="AE20" s="79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43" t="s">
        <v>18</v>
      </c>
      <c r="C21" s="44"/>
      <c r="D21" s="45"/>
      <c r="E21" s="26">
        <f>PRODUCT(P16)</f>
        <v>5</v>
      </c>
      <c r="F21" s="26">
        <f>PRODUCT(Q16)</f>
        <v>0</v>
      </c>
      <c r="G21" s="26">
        <f>PRODUCT(R16)</f>
        <v>0</v>
      </c>
      <c r="H21" s="26">
        <f>PRODUCT(S16)</f>
        <v>1</v>
      </c>
      <c r="I21" s="26">
        <f>PRODUCT(T16)</f>
        <v>4</v>
      </c>
      <c r="J21" s="1"/>
      <c r="K21" s="42">
        <f>PRODUCT((F21+G21)/E21)</f>
        <v>0</v>
      </c>
      <c r="L21" s="42">
        <f>PRODUCT(H21/E21)</f>
        <v>0.2</v>
      </c>
      <c r="M21" s="42">
        <f>PRODUCT(I21/E21)</f>
        <v>0.8</v>
      </c>
      <c r="N21" s="28">
        <f>PRODUCT(I21/O21)</f>
        <v>0.18181818181818182</v>
      </c>
      <c r="O21" s="46">
        <v>22</v>
      </c>
      <c r="P21" s="80" t="s">
        <v>53</v>
      </c>
      <c r="Q21" s="81"/>
      <c r="R21" s="82" t="s">
        <v>50</v>
      </c>
      <c r="S21" s="82"/>
      <c r="T21" s="82"/>
      <c r="U21" s="82"/>
      <c r="V21" s="82"/>
      <c r="W21" s="82"/>
      <c r="X21" s="82"/>
      <c r="Y21" s="82"/>
      <c r="Z21" s="82"/>
      <c r="AA21" s="83" t="s">
        <v>49</v>
      </c>
      <c r="AB21" s="83"/>
      <c r="AC21" s="84" t="s">
        <v>56</v>
      </c>
      <c r="AD21" s="83"/>
      <c r="AE21" s="85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47" t="s">
        <v>19</v>
      </c>
      <c r="C22" s="48"/>
      <c r="D22" s="49"/>
      <c r="E22" s="29"/>
      <c r="F22" s="29"/>
      <c r="G22" s="29"/>
      <c r="H22" s="29"/>
      <c r="I22" s="29"/>
      <c r="J22" s="1"/>
      <c r="K22" s="50"/>
      <c r="L22" s="50"/>
      <c r="M22" s="50"/>
      <c r="N22" s="51"/>
      <c r="O22" s="24"/>
      <c r="P22" s="80" t="s">
        <v>54</v>
      </c>
      <c r="Q22" s="81"/>
      <c r="R22" s="82" t="s">
        <v>44</v>
      </c>
      <c r="S22" s="82"/>
      <c r="T22" s="82"/>
      <c r="U22" s="82"/>
      <c r="V22" s="82"/>
      <c r="W22" s="82"/>
      <c r="X22" s="82"/>
      <c r="Y22" s="82"/>
      <c r="Z22" s="82"/>
      <c r="AA22" s="83" t="s">
        <v>36</v>
      </c>
      <c r="AB22" s="83"/>
      <c r="AC22" s="84" t="s">
        <v>55</v>
      </c>
      <c r="AD22" s="83"/>
      <c r="AE22" s="85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52" t="s">
        <v>20</v>
      </c>
      <c r="C23" s="53"/>
      <c r="D23" s="54"/>
      <c r="E23" s="18">
        <f>SUM(E20:E22)</f>
        <v>75</v>
      </c>
      <c r="F23" s="18">
        <f>SUM(F20:F22)</f>
        <v>4</v>
      </c>
      <c r="G23" s="18">
        <f>SUM(G20:G22)</f>
        <v>28</v>
      </c>
      <c r="H23" s="18">
        <f>SUM(H20:H22)</f>
        <v>22</v>
      </c>
      <c r="I23" s="18">
        <f>SUM(I20:I22)</f>
        <v>138</v>
      </c>
      <c r="J23" s="1"/>
      <c r="K23" s="55">
        <f>PRODUCT((F23+G23)/E23)</f>
        <v>0.42666666666666669</v>
      </c>
      <c r="L23" s="55">
        <f>PRODUCT(H23/E23)</f>
        <v>0.29333333333333333</v>
      </c>
      <c r="M23" s="55">
        <f>PRODUCT(I23/E23)</f>
        <v>1.84</v>
      </c>
      <c r="N23" s="30">
        <f>PRODUCT(I23/O23)</f>
        <v>0.41194029850746267</v>
      </c>
      <c r="O23" s="24">
        <f>SUM(O20:O22)</f>
        <v>335</v>
      </c>
      <c r="P23" s="86" t="s">
        <v>34</v>
      </c>
      <c r="Q23" s="87"/>
      <c r="R23" s="88" t="s">
        <v>52</v>
      </c>
      <c r="S23" s="88"/>
      <c r="T23" s="88"/>
      <c r="U23" s="88"/>
      <c r="V23" s="88"/>
      <c r="W23" s="88"/>
      <c r="X23" s="88"/>
      <c r="Y23" s="88"/>
      <c r="Z23" s="88"/>
      <c r="AA23" s="89" t="s">
        <v>51</v>
      </c>
      <c r="AB23" s="89"/>
      <c r="AC23" s="90" t="s">
        <v>57</v>
      </c>
      <c r="AD23" s="89"/>
      <c r="AE23" s="9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4"/>
      <c r="P24" s="1"/>
      <c r="Q24" s="37"/>
      <c r="R24" s="1"/>
      <c r="S24" s="1"/>
      <c r="T24" s="24"/>
      <c r="U24" s="24"/>
      <c r="V24" s="56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 t="s">
        <v>37</v>
      </c>
      <c r="C25" s="1"/>
      <c r="D25" s="1" t="s">
        <v>43</v>
      </c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56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58</v>
      </c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56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24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56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24"/>
      <c r="G28" s="1"/>
      <c r="H28" s="1"/>
      <c r="I28" s="1"/>
      <c r="J28" s="1"/>
      <c r="K28" s="1"/>
      <c r="L28" s="1"/>
      <c r="M28" s="1"/>
      <c r="N28" s="37"/>
      <c r="O28" s="24"/>
      <c r="P28" s="1"/>
      <c r="Q28" s="37"/>
      <c r="R28" s="1"/>
      <c r="S28" s="1"/>
      <c r="T28" s="24"/>
      <c r="U28" s="24"/>
      <c r="V28" s="56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37"/>
      <c r="R29" s="1"/>
      <c r="S29" s="1"/>
      <c r="T29" s="24"/>
      <c r="U29" s="24"/>
      <c r="V29" s="56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8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57"/>
      <c r="N30" s="57"/>
      <c r="O30" s="24"/>
      <c r="P30" s="1"/>
      <c r="Q30" s="37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56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24"/>
      <c r="V32" s="56"/>
      <c r="W32" s="1"/>
      <c r="X32" s="24"/>
      <c r="Y32" s="24"/>
      <c r="Z32" s="24"/>
      <c r="AA32" s="24"/>
      <c r="AB32" s="24"/>
      <c r="AC32" s="24"/>
      <c r="AD32" s="24"/>
      <c r="AE32" s="24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7"/>
      <c r="R33" s="1"/>
      <c r="S33" s="1"/>
      <c r="T33" s="24"/>
      <c r="U33" s="24"/>
      <c r="V33" s="56"/>
      <c r="W33" s="1"/>
      <c r="X33" s="24"/>
      <c r="Y33" s="24"/>
      <c r="Z33" s="24"/>
      <c r="AA33" s="24"/>
      <c r="AB33" s="24"/>
      <c r="AC33" s="24"/>
      <c r="AD33" s="24"/>
      <c r="AE33" s="24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56"/>
      <c r="W34" s="1"/>
      <c r="X34" s="24"/>
      <c r="Y34" s="24"/>
      <c r="Z34" s="24"/>
      <c r="AA34" s="24"/>
      <c r="AB34" s="24"/>
      <c r="AC34" s="24"/>
      <c r="AD34" s="24"/>
      <c r="AE34" s="24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1"/>
      <c r="Q35" s="37"/>
      <c r="R35" s="1"/>
      <c r="S35" s="1"/>
      <c r="T35" s="24"/>
      <c r="U35" s="24"/>
      <c r="V35" s="56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7"/>
      <c r="N36" s="34"/>
      <c r="O36" s="24"/>
      <c r="P36" s="1"/>
      <c r="Q36" s="37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24"/>
      <c r="AC36" s="1"/>
      <c r="AD36" s="1"/>
      <c r="AE36" s="1"/>
      <c r="AF36" s="8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7"/>
      <c r="N37" s="57"/>
      <c r="O37" s="24"/>
      <c r="P37" s="1"/>
      <c r="Q37" s="37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24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37"/>
      <c r="R38" s="1"/>
      <c r="S38" s="1"/>
      <c r="T38" s="24"/>
      <c r="U38" s="24"/>
      <c r="V38" s="56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37"/>
      <c r="R39" s="1"/>
      <c r="S39" s="1"/>
      <c r="T39" s="24"/>
      <c r="U39" s="24"/>
      <c r="V39" s="56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37"/>
      <c r="R40" s="1"/>
      <c r="S40" s="1"/>
      <c r="T40" s="24"/>
      <c r="U40" s="24"/>
      <c r="V40" s="56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37"/>
      <c r="R41" s="1"/>
      <c r="S41" s="1"/>
      <c r="T41" s="24"/>
      <c r="U41" s="24"/>
      <c r="V41" s="56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56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56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56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56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56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56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56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56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56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56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56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56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37"/>
      <c r="R54" s="1"/>
      <c r="S54" s="1"/>
      <c r="T54" s="24"/>
      <c r="U54" s="24"/>
      <c r="V54" s="56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37"/>
      <c r="R55" s="1"/>
      <c r="S55" s="1"/>
      <c r="T55" s="24"/>
      <c r="U55" s="24"/>
      <c r="V55" s="56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37"/>
      <c r="R56" s="1"/>
      <c r="S56" s="1"/>
      <c r="T56" s="24"/>
      <c r="U56" s="24"/>
      <c r="V56" s="56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37"/>
      <c r="R57" s="1"/>
      <c r="S57" s="1"/>
      <c r="T57" s="24"/>
      <c r="U57" s="24"/>
      <c r="V57" s="56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37"/>
      <c r="R58" s="1"/>
      <c r="S58" s="1"/>
      <c r="T58" s="24"/>
      <c r="U58" s="24"/>
      <c r="V58" s="56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37"/>
      <c r="R59" s="1"/>
      <c r="S59" s="1"/>
      <c r="T59" s="24"/>
      <c r="U59" s="24"/>
      <c r="V59" s="56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37"/>
      <c r="R60" s="1"/>
      <c r="S60" s="1"/>
      <c r="T60" s="24"/>
      <c r="U60" s="24"/>
      <c r="V60" s="56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37"/>
      <c r="R61" s="1"/>
      <c r="S61" s="1"/>
      <c r="T61" s="24"/>
      <c r="U61" s="24"/>
      <c r="V61" s="56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37"/>
      <c r="R62" s="1"/>
      <c r="S62" s="1"/>
      <c r="T62" s="24"/>
      <c r="U62" s="24"/>
      <c r="V62" s="56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37"/>
      <c r="R63" s="1"/>
      <c r="S63" s="1"/>
      <c r="T63" s="24"/>
      <c r="U63" s="24"/>
      <c r="V63" s="56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37"/>
      <c r="R64" s="1"/>
      <c r="S64" s="1"/>
      <c r="T64" s="24"/>
      <c r="U64" s="24"/>
      <c r="V64" s="56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37"/>
      <c r="R65" s="1"/>
      <c r="S65" s="1"/>
      <c r="T65" s="24"/>
      <c r="U65" s="24"/>
      <c r="V65" s="56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37"/>
      <c r="R66" s="1"/>
      <c r="S66" s="1"/>
      <c r="T66" s="24"/>
      <c r="U66" s="24"/>
      <c r="V66" s="56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37"/>
      <c r="R67" s="1"/>
      <c r="S67" s="1"/>
      <c r="T67" s="24"/>
      <c r="U67" s="24"/>
      <c r="V67" s="56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37"/>
      <c r="R68" s="1"/>
      <c r="S68" s="1"/>
      <c r="T68" s="24"/>
      <c r="U68" s="24"/>
      <c r="V68" s="56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37"/>
      <c r="R69" s="1"/>
      <c r="S69" s="1"/>
      <c r="T69" s="24"/>
      <c r="U69" s="24"/>
      <c r="V69" s="56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37"/>
      <c r="R70" s="1"/>
      <c r="S70" s="1"/>
      <c r="T70" s="24"/>
      <c r="U70" s="24"/>
      <c r="V70" s="56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37"/>
      <c r="R71" s="1"/>
      <c r="S71" s="1"/>
      <c r="T71" s="24"/>
      <c r="U71" s="24"/>
      <c r="V71" s="56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37"/>
      <c r="R72" s="1"/>
      <c r="S72" s="1"/>
      <c r="T72" s="24"/>
      <c r="U72" s="24"/>
      <c r="V72" s="56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37"/>
      <c r="R73" s="1"/>
      <c r="S73" s="1"/>
      <c r="T73" s="24"/>
      <c r="U73" s="24"/>
      <c r="V73" s="56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</sheetData>
  <sortState ref="B14:AB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2020-09-09T12:58:27Z</dcterms:modified>
</cp:coreProperties>
</file>