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2" i="1" l="1"/>
  <c r="T11" i="1"/>
  <c r="T10" i="1"/>
  <c r="N12" i="1" l="1"/>
  <c r="O12" i="1"/>
  <c r="O11" i="1"/>
  <c r="O10" i="1"/>
  <c r="O9" i="1"/>
  <c r="O8" i="1"/>
  <c r="O7" i="1"/>
  <c r="O6" i="1"/>
  <c r="O5" i="1"/>
  <c r="AJ12" i="1" l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M12" i="1"/>
  <c r="L12" i="1"/>
  <c r="K12" i="1"/>
  <c r="J12" i="1"/>
  <c r="I12" i="1"/>
  <c r="H12" i="1"/>
  <c r="H16" i="1" s="1"/>
  <c r="G12" i="1"/>
  <c r="G16" i="1" s="1"/>
  <c r="G19" i="1" s="1"/>
  <c r="F12" i="1"/>
  <c r="F16" i="1" s="1"/>
  <c r="E12" i="1"/>
  <c r="E16" i="1" s="1"/>
  <c r="E19" i="1" s="1"/>
  <c r="I16" i="1"/>
  <c r="I19" i="1" s="1"/>
  <c r="M19" i="1" s="1"/>
  <c r="D13" i="1"/>
  <c r="K16" i="1" l="1"/>
  <c r="F19" i="1"/>
  <c r="K19" i="1" s="1"/>
  <c r="L16" i="1"/>
  <c r="H19" i="1"/>
  <c r="L19" i="1" s="1"/>
  <c r="M16" i="1"/>
</calcChain>
</file>

<file path=xl/sharedStrings.xml><?xml version="1.0" encoding="utf-8"?>
<sst xmlns="http://schemas.openxmlformats.org/spreadsheetml/2006/main" count="130" uniqueCount="87">
  <si>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</si>
  <si>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</si>
  <si>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</si>
  <si>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</si>
  <si>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</si>
  <si>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</si>
  <si>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</si>
  <si>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</si>
  <si>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</si>
  <si>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</si>
  <si>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</si>
  <si>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</si>
  <si>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</si>
  <si>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</si>
  <si>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</si>
  <si>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</si>
  <si>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</si>
  <si>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</si>
  <si>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</si>
  <si>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</si>
  <si>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</si>
  <si>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</si>
  <si>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</si>
  <si>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</si>
  <si>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</si>
  <si>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</si>
  <si>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</si>
  <si>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</si>
  <si>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</si>
  <si>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</si>
  <si>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</si>
  <si>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</si>
  <si>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</si>
  <si>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</si>
  <si>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</si>
  <si>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VäVi</t>
  </si>
  <si>
    <t>Lippo</t>
  </si>
  <si>
    <t>YJ</t>
  </si>
  <si>
    <t>Susanna Hyppönen</t>
  </si>
  <si>
    <t>8.</t>
  </si>
  <si>
    <t>11.</t>
  </si>
  <si>
    <t>4.</t>
  </si>
  <si>
    <t>3.</t>
  </si>
  <si>
    <t>7.</t>
  </si>
  <si>
    <t>6.</t>
  </si>
  <si>
    <t>27.8.1967</t>
  </si>
  <si>
    <t>superpesiskarsinta</t>
  </si>
  <si>
    <t>play off</t>
  </si>
  <si>
    <t>Lippo = Oulun Lippo  (1955)</t>
  </si>
  <si>
    <t>YJ = Ylihärmän Junkkarit  (1908)</t>
  </si>
  <si>
    <t>VäVi = Vähänkyrön Viesti  (1938)</t>
  </si>
  <si>
    <t>ENSIMMÄISET</t>
  </si>
  <si>
    <t>Ottelu</t>
  </si>
  <si>
    <t>07.05. 1989  VäVi - Lippo  7-5</t>
  </si>
  <si>
    <t>1.  ottelu</t>
  </si>
  <si>
    <t>Lyöty juoksu</t>
  </si>
  <si>
    <t>Tuotu juoksu</t>
  </si>
  <si>
    <t>Kunnari</t>
  </si>
  <si>
    <t>L+T</t>
  </si>
  <si>
    <t>9.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</si>
  <si>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</si>
  <si>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</si>
  <si>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</si>
  <si>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</si>
  <si>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</si>
  <si>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</si>
  <si>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</si>
  <si>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</si>
  <si>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</si>
  <si>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</si>
  <si>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</si>
  <si>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</si>
  <si>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</si>
  <si>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13.07. 1996  Kitee</t>
  </si>
  <si>
    <t>2-1  (10-3, 3-7, 2-0)</t>
  </si>
  <si>
    <t>Länsi</t>
  </si>
  <si>
    <t>3v</t>
  </si>
  <si>
    <t>Jari Karjanlahti</t>
  </si>
  <si>
    <t>6113</t>
  </si>
  <si>
    <t>28 v  10 kk  16 pv</t>
  </si>
  <si>
    <t>NAISET</t>
  </si>
  <si>
    <t xml:space="preserve"> ITÄ - LÄNSI - KORTTI</t>
  </si>
  <si>
    <t>3/7</t>
  </si>
  <si>
    <t>2/3</t>
  </si>
  <si>
    <t>0/2</t>
  </si>
  <si>
    <t>0/1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</si>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</sst>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2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7.42578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18" width="5.7109375" style="82" customWidth="1"/>
    <col min="19" max="19" width="5.7109375" style="81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61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38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80"/>
      <c r="Q1" s="80"/>
      <c r="R1" s="8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58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1989</v>
      </c>
      <c r="C4" s="27" t="s">
        <v>39</v>
      </c>
      <c r="D4" s="28" t="s">
        <v>35</v>
      </c>
      <c r="E4" s="27">
        <v>18</v>
      </c>
      <c r="F4" s="27">
        <v>1</v>
      </c>
      <c r="G4" s="27">
        <v>4</v>
      </c>
      <c r="H4" s="27">
        <v>11</v>
      </c>
      <c r="I4" s="27">
        <v>60</v>
      </c>
      <c r="J4" s="27">
        <v>15</v>
      </c>
      <c r="K4" s="27">
        <v>23</v>
      </c>
      <c r="L4" s="27">
        <v>17</v>
      </c>
      <c r="M4" s="27">
        <v>5</v>
      </c>
      <c r="N4" s="29"/>
      <c r="O4" s="25"/>
      <c r="P4" s="19"/>
      <c r="Q4" s="19"/>
      <c r="R4" s="19"/>
      <c r="S4" s="19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1990</v>
      </c>
      <c r="C5" s="27" t="s">
        <v>40</v>
      </c>
      <c r="D5" s="28" t="s">
        <v>35</v>
      </c>
      <c r="E5" s="27">
        <v>22</v>
      </c>
      <c r="F5" s="27">
        <v>2</v>
      </c>
      <c r="G5" s="27">
        <v>19</v>
      </c>
      <c r="H5" s="27">
        <v>25</v>
      </c>
      <c r="I5" s="27">
        <v>114</v>
      </c>
      <c r="J5" s="27">
        <v>20</v>
      </c>
      <c r="K5" s="27">
        <v>39</v>
      </c>
      <c r="L5" s="27">
        <v>34</v>
      </c>
      <c r="M5" s="27">
        <v>21</v>
      </c>
      <c r="N5" s="29">
        <v>0.63200000000000001</v>
      </c>
      <c r="O5" s="25">
        <f>PRODUCT(I5/N5)</f>
        <v>180.37974683544303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62" t="s">
        <v>46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1991</v>
      </c>
      <c r="C6" s="27" t="s">
        <v>40</v>
      </c>
      <c r="D6" s="28" t="s">
        <v>35</v>
      </c>
      <c r="E6" s="27">
        <v>22</v>
      </c>
      <c r="F6" s="27">
        <v>2</v>
      </c>
      <c r="G6" s="27">
        <v>11</v>
      </c>
      <c r="H6" s="27">
        <v>21</v>
      </c>
      <c r="I6" s="27">
        <v>105</v>
      </c>
      <c r="J6" s="27">
        <v>34</v>
      </c>
      <c r="K6" s="27">
        <v>39</v>
      </c>
      <c r="L6" s="27">
        <v>19</v>
      </c>
      <c r="M6" s="27">
        <v>13</v>
      </c>
      <c r="N6" s="29">
        <v>0.61</v>
      </c>
      <c r="O6" s="25">
        <f t="shared" ref="O6:O11" si="0">PRODUCT(I6/N6)</f>
        <v>172.13114754098362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62" t="s">
        <v>46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1992</v>
      </c>
      <c r="C7" s="27" t="s">
        <v>41</v>
      </c>
      <c r="D7" s="28" t="s">
        <v>36</v>
      </c>
      <c r="E7" s="27">
        <v>21</v>
      </c>
      <c r="F7" s="27">
        <v>0</v>
      </c>
      <c r="G7" s="27">
        <v>11</v>
      </c>
      <c r="H7" s="27">
        <v>22</v>
      </c>
      <c r="I7" s="27">
        <v>71</v>
      </c>
      <c r="J7" s="27">
        <v>32</v>
      </c>
      <c r="K7" s="27">
        <v>16</v>
      </c>
      <c r="L7" s="27">
        <v>12</v>
      </c>
      <c r="M7" s="27">
        <v>11</v>
      </c>
      <c r="N7" s="29">
        <v>0.67</v>
      </c>
      <c r="O7" s="25">
        <f t="shared" si="0"/>
        <v>105.97014925373134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14" t="s">
        <v>47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1993</v>
      </c>
      <c r="C8" s="27" t="s">
        <v>42</v>
      </c>
      <c r="D8" s="28" t="s">
        <v>36</v>
      </c>
      <c r="E8" s="27">
        <v>24</v>
      </c>
      <c r="F8" s="27">
        <v>0</v>
      </c>
      <c r="G8" s="27">
        <v>34</v>
      </c>
      <c r="H8" s="27">
        <v>4</v>
      </c>
      <c r="I8" s="27">
        <v>57</v>
      </c>
      <c r="J8" s="27">
        <v>6</v>
      </c>
      <c r="K8" s="27">
        <v>3</v>
      </c>
      <c r="L8" s="27">
        <v>14</v>
      </c>
      <c r="M8" s="27">
        <v>34</v>
      </c>
      <c r="N8" s="29">
        <v>0.47499999999999998</v>
      </c>
      <c r="O8" s="25">
        <f t="shared" si="0"/>
        <v>120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/>
      <c r="AH8" s="27"/>
      <c r="AI8" s="27"/>
      <c r="AJ8" s="27">
        <v>1</v>
      </c>
      <c r="AK8" s="14" t="s">
        <v>47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1994</v>
      </c>
      <c r="C9" s="27" t="s">
        <v>43</v>
      </c>
      <c r="D9" s="28" t="s">
        <v>37</v>
      </c>
      <c r="E9" s="27">
        <v>24</v>
      </c>
      <c r="F9" s="27">
        <v>4</v>
      </c>
      <c r="G9" s="27">
        <v>35</v>
      </c>
      <c r="H9" s="27">
        <v>21</v>
      </c>
      <c r="I9" s="27">
        <v>107</v>
      </c>
      <c r="J9" s="27">
        <v>14</v>
      </c>
      <c r="K9" s="27">
        <v>24</v>
      </c>
      <c r="L9" s="27">
        <v>30</v>
      </c>
      <c r="M9" s="27">
        <v>39</v>
      </c>
      <c r="N9" s="29">
        <v>0.66100000000000003</v>
      </c>
      <c r="O9" s="25">
        <f t="shared" si="0"/>
        <v>161.87594553706504</v>
      </c>
      <c r="P9" s="19" t="s">
        <v>59</v>
      </c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14" t="s">
        <v>47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1995</v>
      </c>
      <c r="C10" s="27" t="s">
        <v>43</v>
      </c>
      <c r="D10" s="28" t="s">
        <v>37</v>
      </c>
      <c r="E10" s="27">
        <v>22</v>
      </c>
      <c r="F10" s="27">
        <v>1</v>
      </c>
      <c r="G10" s="27">
        <v>21</v>
      </c>
      <c r="H10" s="27">
        <v>18</v>
      </c>
      <c r="I10" s="27">
        <v>99</v>
      </c>
      <c r="J10" s="27">
        <v>13</v>
      </c>
      <c r="K10" s="27">
        <v>21</v>
      </c>
      <c r="L10" s="27">
        <v>43</v>
      </c>
      <c r="M10" s="27">
        <v>22</v>
      </c>
      <c r="N10" s="29">
        <v>0.63100000000000001</v>
      </c>
      <c r="O10" s="25">
        <f t="shared" si="0"/>
        <v>156.89381933438986</v>
      </c>
      <c r="P10" s="19"/>
      <c r="Q10" s="19"/>
      <c r="R10" s="19"/>
      <c r="S10" s="19"/>
      <c r="T10" s="25" t="e">
        <f t="shared" ref="T10:T12" si="1">PRODUCT(L10/S10)</f>
        <v>#DIV/0!</v>
      </c>
      <c r="U10" s="27"/>
      <c r="V10" s="27"/>
      <c r="W10" s="27"/>
      <c r="X10" s="27"/>
      <c r="Y10" s="27"/>
      <c r="Z10" s="30"/>
      <c r="AA10" s="30"/>
      <c r="AB10" s="30"/>
      <c r="AC10" s="30"/>
      <c r="AD10" s="30"/>
      <c r="AE10" s="27"/>
      <c r="AF10" s="27"/>
      <c r="AG10" s="27"/>
      <c r="AH10" s="27"/>
      <c r="AI10" s="27"/>
      <c r="AJ10" s="27"/>
      <c r="AK10" s="14" t="s">
        <v>47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1996</v>
      </c>
      <c r="C11" s="27" t="s">
        <v>44</v>
      </c>
      <c r="D11" s="28" t="s">
        <v>37</v>
      </c>
      <c r="E11" s="27">
        <v>24</v>
      </c>
      <c r="F11" s="27">
        <v>3</v>
      </c>
      <c r="G11" s="27">
        <v>25</v>
      </c>
      <c r="H11" s="27">
        <v>32</v>
      </c>
      <c r="I11" s="27">
        <v>127</v>
      </c>
      <c r="J11" s="27">
        <v>25</v>
      </c>
      <c r="K11" s="27">
        <v>24</v>
      </c>
      <c r="L11" s="27">
        <v>50</v>
      </c>
      <c r="M11" s="27">
        <v>28</v>
      </c>
      <c r="N11" s="29">
        <v>0.64800000000000002</v>
      </c>
      <c r="O11" s="25">
        <f t="shared" si="0"/>
        <v>195.98765432098764</v>
      </c>
      <c r="P11" s="19"/>
      <c r="Q11" s="19"/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30"/>
      <c r="AA11" s="30"/>
      <c r="AB11" s="30"/>
      <c r="AC11" s="30"/>
      <c r="AD11" s="30"/>
      <c r="AE11" s="27">
        <v>1</v>
      </c>
      <c r="AF11" s="27"/>
      <c r="AG11" s="27"/>
      <c r="AH11" s="27"/>
      <c r="AI11" s="27"/>
      <c r="AJ11" s="27"/>
      <c r="AK11" s="14" t="s">
        <v>47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17" t="s">
        <v>9</v>
      </c>
      <c r="C12" s="18"/>
      <c r="D12" s="16"/>
      <c r="E12" s="19">
        <f t="shared" ref="E12:M12" si="2">SUM(E4:E11)</f>
        <v>177</v>
      </c>
      <c r="F12" s="19">
        <f t="shared" si="2"/>
        <v>13</v>
      </c>
      <c r="G12" s="19">
        <f t="shared" si="2"/>
        <v>160</v>
      </c>
      <c r="H12" s="19">
        <f t="shared" si="2"/>
        <v>154</v>
      </c>
      <c r="I12" s="19">
        <f t="shared" si="2"/>
        <v>740</v>
      </c>
      <c r="J12" s="19">
        <f t="shared" si="2"/>
        <v>159</v>
      </c>
      <c r="K12" s="19">
        <f t="shared" si="2"/>
        <v>189</v>
      </c>
      <c r="L12" s="19">
        <f t="shared" si="2"/>
        <v>219</v>
      </c>
      <c r="M12" s="19">
        <f t="shared" si="2"/>
        <v>173</v>
      </c>
      <c r="N12" s="31">
        <f>PRODUCT(680/O12)</f>
        <v>0.62200519202766413</v>
      </c>
      <c r="O12" s="32">
        <f>SUM(O5:O11)</f>
        <v>1093.2384628226005</v>
      </c>
      <c r="P12" s="19"/>
      <c r="Q12" s="19"/>
      <c r="R12" s="19"/>
      <c r="S12" s="19"/>
      <c r="T12" s="25" t="e">
        <f t="shared" si="1"/>
        <v>#DIV/0!</v>
      </c>
      <c r="U12" s="19">
        <f t="shared" ref="U12:AJ12" si="3">SUM(U4:U11)</f>
        <v>0</v>
      </c>
      <c r="V12" s="19">
        <f t="shared" si="3"/>
        <v>0</v>
      </c>
      <c r="W12" s="19">
        <f t="shared" si="3"/>
        <v>0</v>
      </c>
      <c r="X12" s="19">
        <f t="shared" si="3"/>
        <v>0</v>
      </c>
      <c r="Y12" s="19">
        <f t="shared" si="3"/>
        <v>0</v>
      </c>
      <c r="Z12" s="19">
        <f t="shared" si="3"/>
        <v>0</v>
      </c>
      <c r="AA12" s="19">
        <f t="shared" si="3"/>
        <v>0</v>
      </c>
      <c r="AB12" s="19">
        <f t="shared" si="3"/>
        <v>0</v>
      </c>
      <c r="AC12" s="19">
        <f t="shared" si="3"/>
        <v>0</v>
      </c>
      <c r="AD12" s="19">
        <f t="shared" si="3"/>
        <v>0</v>
      </c>
      <c r="AE12" s="19">
        <f t="shared" si="3"/>
        <v>1</v>
      </c>
      <c r="AF12" s="19">
        <f t="shared" si="3"/>
        <v>0</v>
      </c>
      <c r="AG12" s="19">
        <f t="shared" si="3"/>
        <v>0</v>
      </c>
      <c r="AH12" s="19">
        <f t="shared" si="3"/>
        <v>0</v>
      </c>
      <c r="AI12" s="19">
        <f t="shared" si="3"/>
        <v>0</v>
      </c>
      <c r="AJ12" s="19">
        <f t="shared" si="3"/>
        <v>1</v>
      </c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8" t="s">
        <v>2</v>
      </c>
      <c r="C13" s="33"/>
      <c r="D13" s="34">
        <f>SUM(F12:H12)+((I12-F12-G12)/3)+(E12/3)+(AE12*25)+(AF12*25)+(AG12*10)+(AH12*25)+(AI12*20)+(AJ12*15)</f>
        <v>615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6"/>
      <c r="AE13" s="1"/>
      <c r="AF13" s="1"/>
      <c r="AG13" s="25"/>
      <c r="AH13" s="1"/>
      <c r="AI13" s="36"/>
      <c r="AJ13" s="1"/>
      <c r="AK13" s="1"/>
      <c r="AL13" s="24"/>
      <c r="AM13" s="9"/>
      <c r="AN13" s="9"/>
      <c r="AO13" s="9"/>
      <c r="AP13" s="9"/>
      <c r="AQ13" s="9"/>
    </row>
    <row r="14" spans="1:43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25"/>
      <c r="AH14" s="1"/>
      <c r="AI14" s="1"/>
      <c r="AJ14" s="1"/>
      <c r="AK14" s="39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51</v>
      </c>
      <c r="Q15" s="13"/>
      <c r="R15" s="13"/>
      <c r="S15" s="13"/>
      <c r="T15" s="63"/>
      <c r="U15" s="63"/>
      <c r="V15" s="63"/>
      <c r="W15" s="63"/>
      <c r="X15" s="6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6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1" t="s">
        <v>17</v>
      </c>
      <c r="C16" s="13"/>
      <c r="D16" s="42"/>
      <c r="E16" s="27">
        <f>PRODUCT(E12)</f>
        <v>177</v>
      </c>
      <c r="F16" s="27">
        <f>PRODUCT(F12)</f>
        <v>13</v>
      </c>
      <c r="G16" s="27">
        <f>PRODUCT(G12)</f>
        <v>160</v>
      </c>
      <c r="H16" s="27">
        <f>PRODUCT(H12)</f>
        <v>154</v>
      </c>
      <c r="I16" s="27">
        <f>PRODUCT(I12)</f>
        <v>740</v>
      </c>
      <c r="J16" s="1"/>
      <c r="K16" s="43">
        <f>PRODUCT((F16+G16)/E16)</f>
        <v>0.97740112994350281</v>
      </c>
      <c r="L16" s="43">
        <f>PRODUCT(H16/E16)</f>
        <v>0.87005649717514122</v>
      </c>
      <c r="M16" s="43">
        <f>PRODUCT(I16/E16)</f>
        <v>4.1807909604519775</v>
      </c>
      <c r="N16" s="29">
        <v>0.622</v>
      </c>
      <c r="O16" s="25"/>
      <c r="P16" s="65" t="s">
        <v>52</v>
      </c>
      <c r="Q16" s="66"/>
      <c r="R16" s="66"/>
      <c r="S16" s="67" t="s">
        <v>53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 t="s">
        <v>54</v>
      </c>
      <c r="AE16" s="67"/>
      <c r="AF16" s="67"/>
      <c r="AG16" s="67"/>
      <c r="AH16" s="67"/>
      <c r="AI16" s="68"/>
      <c r="AJ16" s="67"/>
      <c r="AK16" s="69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29"/>
      <c r="O17" s="1"/>
      <c r="P17" s="70" t="s">
        <v>55</v>
      </c>
      <c r="Q17" s="71"/>
      <c r="R17" s="71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/>
      <c r="AE17" s="72"/>
      <c r="AF17" s="72"/>
      <c r="AG17" s="72"/>
      <c r="AH17" s="72"/>
      <c r="AI17" s="73"/>
      <c r="AJ17" s="72"/>
      <c r="AK17" s="7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7" t="s">
        <v>19</v>
      </c>
      <c r="C18" s="48"/>
      <c r="D18" s="49"/>
      <c r="E18" s="30"/>
      <c r="F18" s="30"/>
      <c r="G18" s="30"/>
      <c r="H18" s="30"/>
      <c r="I18" s="30"/>
      <c r="J18" s="1"/>
      <c r="K18" s="50"/>
      <c r="L18" s="50"/>
      <c r="M18" s="50"/>
      <c r="N18" s="51"/>
      <c r="O18" s="25"/>
      <c r="P18" s="70" t="s">
        <v>56</v>
      </c>
      <c r="Q18" s="71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2"/>
      <c r="AF18" s="72"/>
      <c r="AG18" s="72"/>
      <c r="AH18" s="72"/>
      <c r="AI18" s="73"/>
      <c r="AJ18" s="72"/>
      <c r="AK18" s="7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2" t="s">
        <v>20</v>
      </c>
      <c r="C19" s="53"/>
      <c r="D19" s="54"/>
      <c r="E19" s="19">
        <f>SUM(E16:E18)</f>
        <v>177</v>
      </c>
      <c r="F19" s="19">
        <f>SUM(F16:F18)</f>
        <v>13</v>
      </c>
      <c r="G19" s="19">
        <f>SUM(G16:G18)</f>
        <v>160</v>
      </c>
      <c r="H19" s="19">
        <f>SUM(H16:H18)</f>
        <v>154</v>
      </c>
      <c r="I19" s="19">
        <f>SUM(I16:I18)</f>
        <v>740</v>
      </c>
      <c r="J19" s="1"/>
      <c r="K19" s="55">
        <f>PRODUCT((F19+G19)/E19)</f>
        <v>0.97740112994350281</v>
      </c>
      <c r="L19" s="55">
        <f>PRODUCT(H19/E19)</f>
        <v>0.87005649717514122</v>
      </c>
      <c r="M19" s="55">
        <f>PRODUCT(I19/E19)</f>
        <v>4.1807909604519775</v>
      </c>
      <c r="N19" s="31"/>
      <c r="O19" s="25"/>
      <c r="P19" s="75" t="s">
        <v>57</v>
      </c>
      <c r="Q19" s="76"/>
      <c r="R19" s="76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8"/>
      <c r="AE19" s="77"/>
      <c r="AF19" s="77"/>
      <c r="AG19" s="77"/>
      <c r="AH19" s="77"/>
      <c r="AI19" s="78"/>
      <c r="AJ19" s="77"/>
      <c r="AK19" s="79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9"/>
      <c r="R20" s="9"/>
      <c r="S20" s="1"/>
      <c r="T20" s="1"/>
      <c r="U20" s="1"/>
      <c r="V20" s="1"/>
      <c r="W20" s="1"/>
      <c r="X20" s="1"/>
      <c r="Y20" s="1"/>
      <c r="Z20" s="1"/>
      <c r="AA20" s="57"/>
      <c r="AB20" s="57"/>
      <c r="AC20" s="25"/>
      <c r="AD20" s="1"/>
      <c r="AE20" s="38"/>
      <c r="AF20" s="57"/>
      <c r="AG20" s="57"/>
      <c r="AH20" s="25"/>
      <c r="AI20" s="1"/>
      <c r="AJ20" s="38"/>
      <c r="AK20" s="1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 t="s">
        <v>34</v>
      </c>
      <c r="C21" s="1"/>
      <c r="D21" s="1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38"/>
      <c r="R21" s="1"/>
      <c r="S21" s="1"/>
      <c r="T21" s="25"/>
      <c r="U21" s="25"/>
      <c r="V21" s="56"/>
      <c r="W21" s="1"/>
      <c r="X21" s="1"/>
      <c r="Y21" s="1"/>
      <c r="Z21" s="1"/>
      <c r="AA21" s="1"/>
      <c r="AB21" s="25"/>
      <c r="AC21" s="1"/>
      <c r="AD21" s="1"/>
      <c r="AE21" s="1"/>
      <c r="AF21" s="1"/>
      <c r="AG21" s="25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1"/>
      <c r="S22" s="1"/>
      <c r="T22" s="25"/>
      <c r="U22" s="25"/>
      <c r="V22" s="56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5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56"/>
      <c r="W23" s="1"/>
      <c r="X23" s="1"/>
      <c r="Y23" s="1"/>
      <c r="Z23" s="1"/>
      <c r="AA23" s="1"/>
      <c r="AB23" s="25"/>
      <c r="AC23" s="1"/>
      <c r="AD23" s="1"/>
      <c r="AE23" s="1"/>
      <c r="AF23" s="1"/>
      <c r="AG23" s="25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56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5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56"/>
      <c r="W25" s="1"/>
      <c r="X25" s="1"/>
      <c r="Y25" s="1"/>
      <c r="Z25" s="1"/>
      <c r="AA25" s="1"/>
      <c r="AB25" s="25"/>
      <c r="AC25" s="1"/>
      <c r="AD25" s="1"/>
      <c r="AE25" s="1"/>
      <c r="AF25" s="1"/>
      <c r="AG25" s="25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58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7"/>
      <c r="N26" s="57"/>
      <c r="O26" s="25"/>
      <c r="P26" s="1"/>
      <c r="Q26" s="38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5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8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1"/>
      <c r="AG27" s="25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8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7"/>
      <c r="N28" s="57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1"/>
      <c r="AG28" s="25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8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1"/>
      <c r="AG29" s="25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8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1"/>
      <c r="AG30" s="25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8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57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1"/>
      <c r="AG31" s="25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8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1"/>
      <c r="AG32" s="25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8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1"/>
      <c r="AG33" s="25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8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1"/>
      <c r="AG34" s="25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58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1"/>
      <c r="AG35" s="25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58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1"/>
      <c r="AG36" s="25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58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57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1"/>
      <c r="AG37" s="25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58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57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1"/>
      <c r="AG38" s="25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58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1"/>
      <c r="AG39" s="25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58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1"/>
      <c r="AG40" s="25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58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1"/>
      <c r="AG41" s="25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58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57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1"/>
      <c r="AG42" s="25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58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57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1"/>
      <c r="AG43" s="25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8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7"/>
      <c r="N44" s="57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1"/>
      <c r="AG44" s="25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8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57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1"/>
      <c r="AG45" s="25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8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7"/>
      <c r="N46" s="57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1"/>
      <c r="AG46" s="25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s="58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57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1"/>
      <c r="AG47" s="25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s="58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57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25"/>
      <c r="AC48" s="1"/>
      <c r="AD48" s="1"/>
      <c r="AE48" s="1"/>
      <c r="AF48" s="1"/>
      <c r="AG48" s="25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s="58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7"/>
      <c r="N49" s="57"/>
      <c r="O49" s="25"/>
      <c r="P49" s="1"/>
      <c r="Q49" s="38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25"/>
      <c r="AC49" s="1"/>
      <c r="AD49" s="1"/>
      <c r="AE49" s="1"/>
      <c r="AF49" s="1"/>
      <c r="AG49" s="25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s="58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7"/>
      <c r="N50" s="57"/>
      <c r="O50" s="25"/>
      <c r="P50" s="1"/>
      <c r="Q50" s="38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25"/>
      <c r="AC50" s="1"/>
      <c r="AD50" s="1"/>
      <c r="AE50" s="1"/>
      <c r="AF50" s="1"/>
      <c r="AG50" s="25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s="58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7"/>
      <c r="N51" s="57"/>
      <c r="O51" s="25"/>
      <c r="P51" s="1"/>
      <c r="Q51" s="38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25"/>
      <c r="AC51" s="1"/>
      <c r="AD51" s="1"/>
      <c r="AE51" s="1"/>
      <c r="AF51" s="1"/>
      <c r="AG51" s="25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s="58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7"/>
      <c r="N52" s="57"/>
      <c r="O52" s="25"/>
      <c r="P52" s="1"/>
      <c r="Q52" s="38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25"/>
      <c r="AC52" s="1"/>
      <c r="AD52" s="1"/>
      <c r="AE52" s="1"/>
      <c r="AF52" s="1"/>
      <c r="AG52" s="25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s="58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7"/>
      <c r="N53" s="57"/>
      <c r="O53" s="25"/>
      <c r="P53" s="1"/>
      <c r="Q53" s="38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25"/>
      <c r="AC53" s="1"/>
      <c r="AD53" s="1"/>
      <c r="AE53" s="1"/>
      <c r="AF53" s="1"/>
      <c r="AG53" s="25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s="58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7"/>
      <c r="N54" s="57"/>
      <c r="O54" s="25"/>
      <c r="P54" s="1"/>
      <c r="Q54" s="38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25"/>
      <c r="AC54" s="1"/>
      <c r="AD54" s="1"/>
      <c r="AE54" s="1"/>
      <c r="AF54" s="1"/>
      <c r="AG54" s="25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s="58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7"/>
      <c r="N55" s="57"/>
      <c r="O55" s="25"/>
      <c r="P55" s="1"/>
      <c r="Q55" s="38"/>
      <c r="R55" s="1"/>
      <c r="S55" s="25"/>
      <c r="T55" s="25"/>
      <c r="U55" s="25"/>
      <c r="V55" s="25"/>
      <c r="W55" s="1"/>
      <c r="X55" s="1"/>
      <c r="Y55" s="1"/>
      <c r="Z55" s="1"/>
      <c r="AA55" s="1"/>
      <c r="AB55" s="25"/>
      <c r="AC55" s="1"/>
      <c r="AD55" s="1"/>
      <c r="AE55" s="1"/>
      <c r="AF55" s="1"/>
      <c r="AG55" s="25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s="58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57"/>
      <c r="N56" s="57"/>
      <c r="O56" s="25"/>
      <c r="P56" s="1"/>
      <c r="Q56" s="38"/>
      <c r="R56" s="1"/>
      <c r="S56" s="25"/>
      <c r="T56" s="25"/>
      <c r="U56" s="25"/>
      <c r="V56" s="25"/>
      <c r="W56" s="1"/>
      <c r="X56" s="1"/>
      <c r="Y56" s="1"/>
      <c r="Z56" s="1"/>
      <c r="AA56" s="1"/>
      <c r="AB56" s="25"/>
      <c r="AC56" s="1"/>
      <c r="AD56" s="1"/>
      <c r="AE56" s="1"/>
      <c r="AF56" s="1"/>
      <c r="AG56" s="25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s="58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7"/>
      <c r="N57" s="57"/>
      <c r="O57" s="25"/>
      <c r="P57" s="1"/>
      <c r="Q57" s="38"/>
      <c r="R57" s="1"/>
      <c r="S57" s="25"/>
      <c r="T57" s="25"/>
      <c r="U57" s="25"/>
      <c r="V57" s="25"/>
      <c r="W57" s="1"/>
      <c r="X57" s="1"/>
      <c r="Y57" s="1"/>
      <c r="Z57" s="1"/>
      <c r="AA57" s="1"/>
      <c r="AB57" s="25"/>
      <c r="AC57" s="1"/>
      <c r="AD57" s="1"/>
      <c r="AE57" s="1"/>
      <c r="AF57" s="1"/>
      <c r="AG57" s="25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s="58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57"/>
      <c r="N58" s="57"/>
      <c r="O58" s="25"/>
      <c r="P58" s="1"/>
      <c r="Q58" s="38"/>
      <c r="R58" s="1"/>
      <c r="S58" s="25"/>
      <c r="T58" s="25"/>
      <c r="U58" s="25"/>
      <c r="V58" s="25"/>
      <c r="W58" s="1"/>
      <c r="X58" s="1"/>
      <c r="Y58" s="1"/>
      <c r="Z58" s="1"/>
      <c r="AA58" s="1"/>
      <c r="AB58" s="25"/>
      <c r="AC58" s="1"/>
      <c r="AD58" s="1"/>
      <c r="AE58" s="1"/>
      <c r="AF58" s="1"/>
      <c r="AG58" s="25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s="58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57"/>
      <c r="N59" s="57"/>
      <c r="O59" s="25"/>
      <c r="P59" s="1"/>
      <c r="Q59" s="38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25"/>
      <c r="AC59" s="1"/>
      <c r="AD59" s="1"/>
      <c r="AE59" s="1"/>
      <c r="AF59" s="1"/>
      <c r="AG59" s="25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P60" s="9"/>
      <c r="Q60" s="9"/>
      <c r="R60" s="9"/>
      <c r="S60" s="1"/>
      <c r="T60" s="25"/>
    </row>
    <row r="61" spans="1:43" ht="15" customHeight="1" x14ac:dyDescent="0.25">
      <c r="P61" s="9"/>
      <c r="Q61" s="9"/>
      <c r="R61" s="9"/>
      <c r="S61" s="1"/>
      <c r="T61" s="25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30" style="112" customWidth="1"/>
    <col min="3" max="3" width="21.28515625" style="81" customWidth="1"/>
    <col min="4" max="4" width="10.5703125" style="113" customWidth="1"/>
    <col min="5" max="5" width="10.28515625" style="113" customWidth="1"/>
    <col min="6" max="6" width="0.7109375" style="37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81" customWidth="1"/>
    <col min="22" max="22" width="11" style="81" customWidth="1"/>
    <col min="23" max="23" width="24.140625" style="113" customWidth="1"/>
    <col min="24" max="24" width="9.42578125" style="81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5" t="s">
        <v>81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9"/>
      <c r="B2" s="11" t="s">
        <v>38</v>
      </c>
      <c r="C2" s="4" t="s">
        <v>45</v>
      </c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64"/>
      <c r="Y2" s="86"/>
      <c r="Z2" s="86"/>
      <c r="AA2" s="86"/>
      <c r="AB2" s="86"/>
      <c r="AC2" s="86"/>
      <c r="AD2" s="86"/>
    </row>
    <row r="3" spans="1:30" x14ac:dyDescent="0.25">
      <c r="A3" s="9"/>
      <c r="B3" s="89" t="s">
        <v>80</v>
      </c>
      <c r="C3" s="23" t="s">
        <v>60</v>
      </c>
      <c r="D3" s="90" t="s">
        <v>61</v>
      </c>
      <c r="E3" s="91" t="s">
        <v>1</v>
      </c>
      <c r="F3" s="25"/>
      <c r="G3" s="92" t="s">
        <v>62</v>
      </c>
      <c r="H3" s="93" t="s">
        <v>63</v>
      </c>
      <c r="I3" s="93" t="s">
        <v>31</v>
      </c>
      <c r="J3" s="18" t="s">
        <v>64</v>
      </c>
      <c r="K3" s="94" t="s">
        <v>65</v>
      </c>
      <c r="L3" s="94" t="s">
        <v>66</v>
      </c>
      <c r="M3" s="92" t="s">
        <v>67</v>
      </c>
      <c r="N3" s="92" t="s">
        <v>30</v>
      </c>
      <c r="O3" s="93" t="s">
        <v>68</v>
      </c>
      <c r="P3" s="92" t="s">
        <v>63</v>
      </c>
      <c r="Q3" s="92" t="s">
        <v>3</v>
      </c>
      <c r="R3" s="92">
        <v>1</v>
      </c>
      <c r="S3" s="92">
        <v>2</v>
      </c>
      <c r="T3" s="92">
        <v>3</v>
      </c>
      <c r="U3" s="92" t="s">
        <v>69</v>
      </c>
      <c r="V3" s="18" t="s">
        <v>21</v>
      </c>
      <c r="W3" s="17" t="s">
        <v>70</v>
      </c>
      <c r="X3" s="17" t="s">
        <v>71</v>
      </c>
      <c r="Y3" s="86"/>
      <c r="Z3" s="86"/>
      <c r="AA3" s="86"/>
      <c r="AB3" s="86"/>
      <c r="AC3" s="86"/>
      <c r="AD3" s="86"/>
    </row>
    <row r="4" spans="1:30" x14ac:dyDescent="0.25">
      <c r="A4" s="115"/>
      <c r="B4" s="116" t="s">
        <v>73</v>
      </c>
      <c r="C4" s="117" t="s">
        <v>74</v>
      </c>
      <c r="D4" s="118" t="s">
        <v>75</v>
      </c>
      <c r="E4" s="119" t="s">
        <v>37</v>
      </c>
      <c r="F4" s="126"/>
      <c r="G4" s="120"/>
      <c r="H4" s="121"/>
      <c r="I4" s="120">
        <v>1</v>
      </c>
      <c r="J4" s="122" t="s">
        <v>76</v>
      </c>
      <c r="K4" s="122">
        <v>9</v>
      </c>
      <c r="L4" s="122"/>
      <c r="M4" s="122">
        <v>1</v>
      </c>
      <c r="N4" s="120"/>
      <c r="O4" s="121">
        <v>1</v>
      </c>
      <c r="P4" s="120">
        <v>1</v>
      </c>
      <c r="Q4" s="127" t="s">
        <v>82</v>
      </c>
      <c r="R4" s="127" t="s">
        <v>83</v>
      </c>
      <c r="S4" s="127" t="s">
        <v>84</v>
      </c>
      <c r="T4" s="127" t="s">
        <v>85</v>
      </c>
      <c r="U4" s="127" t="s">
        <v>86</v>
      </c>
      <c r="V4" s="123">
        <v>0.42857142857142855</v>
      </c>
      <c r="W4" s="117" t="s">
        <v>77</v>
      </c>
      <c r="X4" s="124" t="s">
        <v>78</v>
      </c>
      <c r="Y4" s="86"/>
      <c r="Z4" s="86"/>
      <c r="AA4" s="86"/>
      <c r="AB4" s="86"/>
      <c r="AC4" s="86"/>
      <c r="AD4" s="86"/>
    </row>
    <row r="5" spans="1:30" x14ac:dyDescent="0.25">
      <c r="A5" s="24"/>
      <c r="B5" s="95" t="s">
        <v>72</v>
      </c>
      <c r="C5" s="96" t="s">
        <v>79</v>
      </c>
      <c r="D5" s="97"/>
      <c r="E5" s="98"/>
      <c r="F5" s="99"/>
      <c r="G5" s="100"/>
      <c r="H5" s="100"/>
      <c r="I5" s="100"/>
      <c r="J5" s="101"/>
      <c r="K5" s="101"/>
      <c r="L5" s="101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97"/>
      <c r="X5" s="102"/>
      <c r="Y5" s="86"/>
      <c r="Z5" s="86"/>
      <c r="AA5" s="86"/>
      <c r="AB5" s="86"/>
      <c r="AC5" s="86"/>
      <c r="AD5" s="86"/>
    </row>
    <row r="6" spans="1:30" x14ac:dyDescent="0.25">
      <c r="A6" s="24"/>
      <c r="B6" s="103"/>
      <c r="C6" s="104"/>
      <c r="D6" s="104"/>
      <c r="E6" s="105"/>
      <c r="F6" s="105"/>
      <c r="G6" s="106"/>
      <c r="H6" s="107"/>
      <c r="I6" s="105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8"/>
      <c r="Y6" s="86"/>
      <c r="Z6" s="86"/>
      <c r="AA6" s="86"/>
      <c r="AB6" s="86"/>
      <c r="AC6" s="86"/>
      <c r="AD6" s="86"/>
    </row>
    <row r="7" spans="1:30" x14ac:dyDescent="0.25">
      <c r="A7" s="24"/>
      <c r="B7" s="109"/>
      <c r="C7" s="1"/>
      <c r="D7" s="109"/>
      <c r="E7" s="110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9"/>
      <c r="X7" s="1"/>
      <c r="Y7" s="86"/>
      <c r="Z7" s="86"/>
      <c r="AA7" s="86"/>
      <c r="AB7" s="86"/>
      <c r="AC7" s="86"/>
      <c r="AD7" s="86"/>
    </row>
    <row r="8" spans="1:30" x14ac:dyDescent="0.25">
      <c r="A8" s="24"/>
      <c r="B8" s="109"/>
      <c r="C8" s="1"/>
      <c r="D8" s="109"/>
      <c r="E8" s="110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9"/>
      <c r="X8" s="1"/>
      <c r="Y8" s="86"/>
      <c r="Z8" s="86"/>
      <c r="AA8" s="86"/>
      <c r="AB8" s="86"/>
      <c r="AC8" s="86"/>
      <c r="AD8" s="86"/>
    </row>
    <row r="9" spans="1:30" x14ac:dyDescent="0.25">
      <c r="A9" s="24"/>
      <c r="B9" s="109"/>
      <c r="C9" s="1"/>
      <c r="D9" s="109"/>
      <c r="E9" s="110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9"/>
      <c r="X9" s="1"/>
      <c r="Y9" s="86"/>
      <c r="Z9" s="86"/>
      <c r="AA9" s="86"/>
      <c r="AB9" s="86"/>
      <c r="AC9" s="86"/>
      <c r="AD9" s="86"/>
    </row>
    <row r="10" spans="1:30" x14ac:dyDescent="0.25">
      <c r="A10" s="24"/>
      <c r="B10" s="109"/>
      <c r="C10" s="1"/>
      <c r="D10" s="109"/>
      <c r="E10" s="11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9"/>
      <c r="X10" s="1"/>
      <c r="Y10" s="86"/>
      <c r="Z10" s="86"/>
      <c r="AA10" s="86"/>
      <c r="AB10" s="86"/>
      <c r="AC10" s="86"/>
      <c r="AD10" s="86"/>
    </row>
    <row r="11" spans="1:30" x14ac:dyDescent="0.25">
      <c r="A11" s="24"/>
      <c r="B11" s="109"/>
      <c r="C11" s="1"/>
      <c r="D11" s="109"/>
      <c r="E11" s="11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9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109"/>
      <c r="C12" s="1"/>
      <c r="D12" s="109"/>
      <c r="E12" s="11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9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109"/>
      <c r="C13" s="1"/>
      <c r="D13" s="109"/>
      <c r="E13" s="11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9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109"/>
      <c r="C14" s="1"/>
      <c r="D14" s="109"/>
      <c r="E14" s="11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109"/>
      <c r="C15" s="1"/>
      <c r="D15" s="109"/>
      <c r="E15" s="11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9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109"/>
      <c r="C16" s="1"/>
      <c r="D16" s="109"/>
      <c r="E16" s="11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9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109"/>
      <c r="C17" s="1"/>
      <c r="D17" s="109"/>
      <c r="E17" s="11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9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109"/>
      <c r="C18" s="1"/>
      <c r="D18" s="109"/>
      <c r="E18" s="11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9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109"/>
      <c r="C19" s="1"/>
      <c r="D19" s="109"/>
      <c r="E19" s="11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9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109"/>
      <c r="C20" s="1"/>
      <c r="D20" s="109"/>
      <c r="E20" s="11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9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109"/>
      <c r="C21" s="1"/>
      <c r="D21" s="109"/>
      <c r="E21" s="11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9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109"/>
      <c r="C22" s="1"/>
      <c r="D22" s="109"/>
      <c r="E22" s="11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9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109"/>
      <c r="C23" s="1"/>
      <c r="D23" s="109"/>
      <c r="E23" s="11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9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109"/>
      <c r="C24" s="1"/>
      <c r="D24" s="109"/>
      <c r="E24" s="11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9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109"/>
      <c r="C25" s="1"/>
      <c r="D25" s="109"/>
      <c r="E25" s="11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9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109"/>
      <c r="C26" s="1"/>
      <c r="D26" s="109"/>
      <c r="E26" s="11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9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109"/>
      <c r="C27" s="1"/>
      <c r="D27" s="109"/>
      <c r="E27" s="11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9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109"/>
      <c r="C28" s="1"/>
      <c r="D28" s="109"/>
      <c r="E28" s="11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9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109"/>
      <c r="C29" s="1"/>
      <c r="D29" s="109"/>
      <c r="E29" s="11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9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109"/>
      <c r="C30" s="1"/>
      <c r="D30" s="109"/>
      <c r="E30" s="11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9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109"/>
      <c r="C31" s="1"/>
      <c r="D31" s="109"/>
      <c r="E31" s="11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9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109"/>
      <c r="C32" s="1"/>
      <c r="D32" s="109"/>
      <c r="E32" s="11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9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09"/>
      <c r="C33" s="1"/>
      <c r="D33" s="109"/>
      <c r="E33" s="11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9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09"/>
      <c r="C34" s="1"/>
      <c r="D34" s="109"/>
      <c r="E34" s="11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9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09"/>
      <c r="C35" s="1"/>
      <c r="D35" s="109"/>
      <c r="E35" s="110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9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09"/>
      <c r="C36" s="1"/>
      <c r="D36" s="109"/>
      <c r="E36" s="110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9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09"/>
      <c r="C37" s="1"/>
      <c r="D37" s="109"/>
      <c r="E37" s="110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9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09"/>
      <c r="C38" s="1"/>
      <c r="D38" s="109"/>
      <c r="E38" s="110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9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09"/>
      <c r="C39" s="1"/>
      <c r="D39" s="109"/>
      <c r="E39" s="110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9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09"/>
      <c r="C40" s="1"/>
      <c r="D40" s="109"/>
      <c r="E40" s="110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9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09"/>
      <c r="C41" s="1"/>
      <c r="D41" s="109"/>
      <c r="E41" s="110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9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09"/>
      <c r="C42" s="1"/>
      <c r="D42" s="109"/>
      <c r="E42" s="110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9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09"/>
      <c r="C43" s="1"/>
      <c r="D43" s="109"/>
      <c r="E43" s="110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9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09"/>
      <c r="C44" s="1"/>
      <c r="D44" s="109"/>
      <c r="E44" s="110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9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09"/>
      <c r="C45" s="1"/>
      <c r="D45" s="109"/>
      <c r="E45" s="110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9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09"/>
      <c r="C46" s="1"/>
      <c r="D46" s="109"/>
      <c r="E46" s="110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9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09"/>
      <c r="C47" s="1"/>
      <c r="D47" s="109"/>
      <c r="E47" s="110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9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09"/>
      <c r="C48" s="1"/>
      <c r="D48" s="109"/>
      <c r="E48" s="110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9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09"/>
      <c r="C49" s="1"/>
      <c r="D49" s="109"/>
      <c r="E49" s="110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9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09"/>
      <c r="C50" s="1"/>
      <c r="D50" s="109"/>
      <c r="E50" s="110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9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09"/>
      <c r="C51" s="1"/>
      <c r="D51" s="109"/>
      <c r="E51" s="110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9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09"/>
      <c r="C52" s="1"/>
      <c r="D52" s="109"/>
      <c r="E52" s="110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9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09"/>
      <c r="C53" s="1"/>
      <c r="D53" s="109"/>
      <c r="E53" s="110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9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09"/>
      <c r="C54" s="1"/>
      <c r="D54" s="109"/>
      <c r="E54" s="110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9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09"/>
      <c r="C55" s="1"/>
      <c r="D55" s="109"/>
      <c r="E55" s="110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9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09"/>
      <c r="C56" s="1"/>
      <c r="D56" s="109"/>
      <c r="E56" s="110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9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09"/>
      <c r="C57" s="1"/>
      <c r="D57" s="109"/>
      <c r="E57" s="110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9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09"/>
      <c r="C58" s="1"/>
      <c r="D58" s="109"/>
      <c r="E58" s="110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9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09"/>
      <c r="C59" s="1"/>
      <c r="D59" s="109"/>
      <c r="E59" s="110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9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09"/>
      <c r="C60" s="1"/>
      <c r="D60" s="109"/>
      <c r="E60" s="110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9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09"/>
      <c r="C61" s="1"/>
      <c r="D61" s="109"/>
      <c r="E61" s="110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9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09"/>
      <c r="C62" s="1"/>
      <c r="D62" s="109"/>
      <c r="E62" s="110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9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09"/>
      <c r="C63" s="1"/>
      <c r="D63" s="109"/>
      <c r="E63" s="110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9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09"/>
      <c r="C64" s="1"/>
      <c r="D64" s="109"/>
      <c r="E64" s="110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9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09"/>
      <c r="C65" s="1"/>
      <c r="D65" s="109"/>
      <c r="E65" s="110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9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09"/>
      <c r="C66" s="1"/>
      <c r="D66" s="109"/>
      <c r="E66" s="110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9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09"/>
      <c r="C67" s="1"/>
      <c r="D67" s="109"/>
      <c r="E67" s="110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9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09"/>
      <c r="C68" s="1"/>
      <c r="D68" s="109"/>
      <c r="E68" s="110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9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09"/>
      <c r="C69" s="1"/>
      <c r="D69" s="109"/>
      <c r="E69" s="110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9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09"/>
      <c r="C70" s="1"/>
      <c r="D70" s="109"/>
      <c r="E70" s="110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9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09"/>
      <c r="C71" s="1"/>
      <c r="D71" s="109"/>
      <c r="E71" s="110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9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09"/>
      <c r="C72" s="1"/>
      <c r="D72" s="109"/>
      <c r="E72" s="110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9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09"/>
      <c r="C73" s="1"/>
      <c r="D73" s="109"/>
      <c r="E73" s="110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9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09"/>
      <c r="C74" s="1"/>
      <c r="D74" s="109"/>
      <c r="E74" s="110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9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09"/>
      <c r="C75" s="1"/>
      <c r="D75" s="109"/>
      <c r="E75" s="110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9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09"/>
      <c r="C76" s="1"/>
      <c r="D76" s="109"/>
      <c r="E76" s="110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9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09"/>
      <c r="C77" s="1"/>
      <c r="D77" s="109"/>
      <c r="E77" s="110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9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09"/>
      <c r="C78" s="1"/>
      <c r="D78" s="109"/>
      <c r="E78" s="110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9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09"/>
      <c r="C79" s="1"/>
      <c r="D79" s="109"/>
      <c r="E79" s="110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9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09"/>
      <c r="C80" s="1"/>
      <c r="D80" s="109"/>
      <c r="E80" s="110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9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09"/>
      <c r="C81" s="1"/>
      <c r="D81" s="109"/>
      <c r="E81" s="110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9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09"/>
      <c r="C82" s="1"/>
      <c r="D82" s="109"/>
      <c r="E82" s="110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9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09"/>
      <c r="C83" s="1"/>
      <c r="D83" s="109"/>
      <c r="E83" s="110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9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09"/>
      <c r="C84" s="1"/>
      <c r="D84" s="109"/>
      <c r="E84" s="110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9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09"/>
      <c r="C85" s="1"/>
      <c r="D85" s="109"/>
      <c r="E85" s="110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9"/>
      <c r="X85" s="1"/>
      <c r="Y85" s="86"/>
      <c r="Z85" s="86"/>
      <c r="AA85" s="86"/>
      <c r="AB85" s="86"/>
      <c r="AC85" s="86"/>
      <c r="AD85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2019-01-21T09:19:09Z</dcterms:modified>
</cp:coreProperties>
</file>