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G6" i="2"/>
  <c r="O11" i="1" l="1"/>
  <c r="O6" i="1"/>
  <c r="O5" i="1"/>
  <c r="O4" i="1"/>
  <c r="M11" i="1"/>
  <c r="M6" i="1"/>
  <c r="M5" i="1"/>
  <c r="M4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L17" i="1"/>
  <c r="K17" i="1"/>
  <c r="J17" i="1"/>
  <c r="I17" i="1"/>
  <c r="I21" i="1" s="1"/>
  <c r="H17" i="1"/>
  <c r="H21" i="1" s="1"/>
  <c r="G17" i="1"/>
  <c r="G21" i="1" s="1"/>
  <c r="G24" i="1" s="1"/>
  <c r="F17" i="1"/>
  <c r="F21" i="1" s="1"/>
  <c r="E17" i="1"/>
  <c r="E21" i="1"/>
  <c r="O17" i="1"/>
  <c r="E24" i="1"/>
  <c r="M17" i="1"/>
  <c r="O21" i="1"/>
  <c r="O24" i="1"/>
  <c r="N17" i="1"/>
  <c r="N21" i="1"/>
  <c r="D18" i="1" l="1"/>
  <c r="F24" i="1"/>
  <c r="K24" i="1" s="1"/>
  <c r="K21" i="1"/>
  <c r="H24" i="1"/>
  <c r="L24" i="1" s="1"/>
  <c r="L21" i="1"/>
  <c r="I24" i="1"/>
  <c r="M24" i="1" s="1"/>
  <c r="M21" i="1"/>
</calcChain>
</file>

<file path=xl/sharedStrings.xml><?xml version="1.0" encoding="utf-8"?>
<sst xmlns="http://schemas.openxmlformats.org/spreadsheetml/2006/main" count="132" uniqueCount="79">
  <si>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</si>
  <si>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</si>
  <si>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</si>
  <si>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</si>
  <si>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</si>
  <si>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</si>
  <si>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</si>
  <si>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</si>
  <si>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</si>
  <si>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</si>
  <si>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</si>
  <si>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</si>
  <si>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</si>
  <si>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</si>
  <si>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</si>
  <si>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</si>
  <si>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</si>
  <si>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</si>
  <si>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</si>
  <si>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</si>
  <si>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</si>
  <si>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</si>
  <si>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</si>
  <si>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</si>
  <si>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</si>
  <si>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</si>
  <si>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</si>
  <si>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</si>
  <si>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</si>
  <si>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</si>
  <si>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</si>
  <si>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</si>
  <si>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</si>
  <si>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</si>
  <si>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</si>
  <si>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VäVi = Vähänkyrön Viesti  (1938)</t>
  </si>
  <si>
    <t>11.</t>
  </si>
  <si>
    <t>VäVi</t>
  </si>
  <si>
    <t>superpesiskarsinta</t>
  </si>
  <si>
    <t>12.</t>
  </si>
  <si>
    <t xml:space="preserve">putoamisuusinta </t>
  </si>
  <si>
    <t>7.5.1976</t>
  </si>
  <si>
    <t>Krista Holkko os. Karppi</t>
  </si>
  <si>
    <t>ENSIMMÄISET SUPERPESIKSESSÄ</t>
  </si>
  <si>
    <t>Ottelu</t>
  </si>
  <si>
    <t>1.  ottelu</t>
  </si>
  <si>
    <t>Lyöty juoksu</t>
  </si>
  <si>
    <t>Tuotu juoksu</t>
  </si>
  <si>
    <t>Kunnari</t>
  </si>
  <si>
    <t>17.06. 1990  VäVi - Tahko  6-12</t>
  </si>
  <si>
    <t xml:space="preserve">  14 v   1 kk 10 pv</t>
  </si>
  <si>
    <t>05.05. 1991  Roihu - VäVi  10-9</t>
  </si>
  <si>
    <t>5.  ottelu</t>
  </si>
  <si>
    <t xml:space="preserve">  14 v 11 kk 28 pv</t>
  </si>
  <si>
    <t>ykköspesis</t>
  </si>
  <si>
    <t>suomensarja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</si>
  <si>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</si>
  <si>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</si>
  <si>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</si>
  <si>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</si>
  <si>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</si>
  <si>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</si>
  <si>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</si>
  <si>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</si>
  <si>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</si>
  <si>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</si>
  <si>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</si>
  <si>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</si>
  <si>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</si>
  <si>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</si>
  <si>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</si>
  <si>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27.06. 1992  Vihti</t>
  </si>
  <si>
    <t xml:space="preserve">  7-8</t>
  </si>
  <si>
    <t>Mika Mikola</t>
  </si>
  <si>
    <t>665</t>
  </si>
  <si>
    <t>11.09. 1993  Sotkamo</t>
  </si>
  <si>
    <t xml:space="preserve">  2-15</t>
  </si>
  <si>
    <t>Jarkko Kovalainen</t>
  </si>
  <si>
    <t>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</si>
</sst>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1" fontId="2" fillId="7" borderId="3" xfId="0" applyNumberFormat="1" applyFont="1" applyFill="1" applyBorder="1" applyAlignment="1">
      <alignment horizontal="center"/>
    </xf>
    <xf numFmtId="165" fontId="2" fillId="7" borderId="3" xfId="1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/>
    <xf numFmtId="0" fontId="6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/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24.2851562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42</v>
      </c>
      <c r="C1" s="2"/>
      <c r="D1" s="3"/>
      <c r="E1" s="4"/>
      <c r="F1" s="4" t="s">
        <v>41</v>
      </c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1990</v>
      </c>
      <c r="C4" s="27" t="s">
        <v>36</v>
      </c>
      <c r="D4" s="29" t="s">
        <v>37</v>
      </c>
      <c r="E4" s="59">
        <v>4</v>
      </c>
      <c r="F4" s="27">
        <v>0</v>
      </c>
      <c r="G4" s="27">
        <v>1</v>
      </c>
      <c r="H4" s="27">
        <v>0</v>
      </c>
      <c r="I4" s="27">
        <v>4</v>
      </c>
      <c r="J4" s="27">
        <v>3</v>
      </c>
      <c r="K4" s="27">
        <v>0</v>
      </c>
      <c r="L4" s="27">
        <v>0</v>
      </c>
      <c r="M4" s="27">
        <f>SUM(F4+G4)</f>
        <v>1</v>
      </c>
      <c r="N4" s="60">
        <v>0.8</v>
      </c>
      <c r="O4" s="37">
        <f t="shared" ref="O4:O11" si="0">PRODUCT(I4/N4)</f>
        <v>5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1991</v>
      </c>
      <c r="C5" s="27" t="s">
        <v>36</v>
      </c>
      <c r="D5" s="29" t="s">
        <v>37</v>
      </c>
      <c r="E5" s="59">
        <v>22</v>
      </c>
      <c r="F5" s="27">
        <v>2</v>
      </c>
      <c r="G5" s="27">
        <v>5</v>
      </c>
      <c r="H5" s="27">
        <v>20</v>
      </c>
      <c r="I5" s="27">
        <v>85</v>
      </c>
      <c r="J5" s="27">
        <v>39</v>
      </c>
      <c r="K5" s="27">
        <v>25</v>
      </c>
      <c r="L5" s="27">
        <v>14</v>
      </c>
      <c r="M5" s="27">
        <f>SUM(F5+G5)</f>
        <v>7</v>
      </c>
      <c r="N5" s="60">
        <v>0.49399999999999999</v>
      </c>
      <c r="O5" s="37">
        <f t="shared" si="0"/>
        <v>172.06477732793522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1" t="s">
        <v>38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1992</v>
      </c>
      <c r="C6" s="27" t="s">
        <v>36</v>
      </c>
      <c r="D6" s="29" t="s">
        <v>37</v>
      </c>
      <c r="E6" s="59">
        <v>22</v>
      </c>
      <c r="F6" s="27">
        <v>2</v>
      </c>
      <c r="G6" s="27">
        <v>1</v>
      </c>
      <c r="H6" s="27">
        <v>17</v>
      </c>
      <c r="I6" s="27">
        <v>94</v>
      </c>
      <c r="J6" s="27">
        <v>31</v>
      </c>
      <c r="K6" s="27">
        <v>39</v>
      </c>
      <c r="L6" s="27">
        <v>21</v>
      </c>
      <c r="M6" s="27">
        <f>SUM(F6+G6)</f>
        <v>3</v>
      </c>
      <c r="N6" s="60">
        <v>0.5</v>
      </c>
      <c r="O6" s="37">
        <f t="shared" si="0"/>
        <v>188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1" t="s">
        <v>38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79">
        <v>1993</v>
      </c>
      <c r="C7" s="79"/>
      <c r="D7" s="80" t="s">
        <v>37</v>
      </c>
      <c r="E7" s="81"/>
      <c r="F7" s="83" t="s">
        <v>54</v>
      </c>
      <c r="G7" s="84"/>
      <c r="H7" s="85"/>
      <c r="I7" s="79"/>
      <c r="J7" s="79"/>
      <c r="K7" s="79"/>
      <c r="L7" s="79"/>
      <c r="M7" s="79"/>
      <c r="N7" s="82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79">
        <v>1994</v>
      </c>
      <c r="C8" s="79"/>
      <c r="D8" s="80" t="s">
        <v>37</v>
      </c>
      <c r="E8" s="81"/>
      <c r="F8" s="83" t="s">
        <v>54</v>
      </c>
      <c r="G8" s="84"/>
      <c r="H8" s="85"/>
      <c r="I8" s="79"/>
      <c r="J8" s="79"/>
      <c r="K8" s="79"/>
      <c r="L8" s="79"/>
      <c r="M8" s="79"/>
      <c r="N8" s="82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1" t="s">
        <v>38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79">
        <v>1995</v>
      </c>
      <c r="C9" s="79"/>
      <c r="D9" s="80" t="s">
        <v>37</v>
      </c>
      <c r="E9" s="81"/>
      <c r="F9" s="83" t="s">
        <v>54</v>
      </c>
      <c r="G9" s="84"/>
      <c r="H9" s="85"/>
      <c r="I9" s="79"/>
      <c r="J9" s="79"/>
      <c r="K9" s="79"/>
      <c r="L9" s="79"/>
      <c r="M9" s="79"/>
      <c r="N9" s="82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79">
        <v>1996</v>
      </c>
      <c r="C10" s="79"/>
      <c r="D10" s="80" t="s">
        <v>37</v>
      </c>
      <c r="E10" s="81"/>
      <c r="F10" s="83" t="s">
        <v>54</v>
      </c>
      <c r="G10" s="84"/>
      <c r="H10" s="85"/>
      <c r="I10" s="79"/>
      <c r="J10" s="79"/>
      <c r="K10" s="79"/>
      <c r="L10" s="79"/>
      <c r="M10" s="79"/>
      <c r="N10" s="82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1997</v>
      </c>
      <c r="C11" s="27" t="s">
        <v>39</v>
      </c>
      <c r="D11" s="29" t="s">
        <v>37</v>
      </c>
      <c r="E11" s="59">
        <v>24</v>
      </c>
      <c r="F11" s="27">
        <v>2</v>
      </c>
      <c r="G11" s="27">
        <v>10</v>
      </c>
      <c r="H11" s="27">
        <v>23</v>
      </c>
      <c r="I11" s="27">
        <v>110</v>
      </c>
      <c r="J11" s="27">
        <v>40</v>
      </c>
      <c r="K11" s="27">
        <v>34</v>
      </c>
      <c r="L11" s="27">
        <v>24</v>
      </c>
      <c r="M11" s="27">
        <f>PRODUCT(F11+G11)</f>
        <v>12</v>
      </c>
      <c r="N11" s="30">
        <v>0.60099999999999998</v>
      </c>
      <c r="O11" s="37">
        <f t="shared" si="0"/>
        <v>183.02828618968385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1" t="s">
        <v>40</v>
      </c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1998</v>
      </c>
      <c r="C12" s="33"/>
      <c r="D12" s="29"/>
      <c r="E12" s="59"/>
      <c r="F12" s="27"/>
      <c r="G12" s="27"/>
      <c r="H12" s="27"/>
      <c r="I12" s="27"/>
      <c r="J12" s="27"/>
      <c r="K12" s="27"/>
      <c r="L12" s="27"/>
      <c r="M12" s="27"/>
      <c r="N12" s="30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1999</v>
      </c>
      <c r="C13" s="33"/>
      <c r="D13" s="29"/>
      <c r="E13" s="59"/>
      <c r="F13" s="27"/>
      <c r="G13" s="27"/>
      <c r="H13" s="27"/>
      <c r="I13" s="27"/>
      <c r="J13" s="27"/>
      <c r="K13" s="27"/>
      <c r="L13" s="27"/>
      <c r="M13" s="27"/>
      <c r="N13" s="30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86">
        <v>2001</v>
      </c>
      <c r="C14" s="87"/>
      <c r="D14" s="91" t="s">
        <v>37</v>
      </c>
      <c r="E14" s="88"/>
      <c r="F14" s="89" t="s">
        <v>55</v>
      </c>
      <c r="G14" s="86"/>
      <c r="H14" s="86"/>
      <c r="I14" s="86"/>
      <c r="J14" s="86"/>
      <c r="K14" s="86"/>
      <c r="L14" s="86"/>
      <c r="M14" s="86"/>
      <c r="N14" s="90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7">
        <v>2002</v>
      </c>
      <c r="C15" s="33"/>
      <c r="D15" s="29"/>
      <c r="E15" s="59"/>
      <c r="F15" s="27"/>
      <c r="G15" s="27"/>
      <c r="H15" s="27"/>
      <c r="I15" s="27"/>
      <c r="J15" s="27"/>
      <c r="K15" s="27"/>
      <c r="L15" s="27"/>
      <c r="M15" s="27"/>
      <c r="N15" s="30"/>
      <c r="O15" s="37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86">
        <v>2003</v>
      </c>
      <c r="C16" s="87"/>
      <c r="D16" s="91" t="s">
        <v>37</v>
      </c>
      <c r="E16" s="88"/>
      <c r="F16" s="89" t="s">
        <v>55</v>
      </c>
      <c r="G16" s="86"/>
      <c r="H16" s="86"/>
      <c r="I16" s="86"/>
      <c r="J16" s="86"/>
      <c r="K16" s="86"/>
      <c r="L16" s="86"/>
      <c r="M16" s="86"/>
      <c r="N16" s="90"/>
      <c r="O16" s="37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 t="shared" ref="E17:M17" si="1">SUM(E4:E11)</f>
        <v>72</v>
      </c>
      <c r="F17" s="19">
        <f t="shared" si="1"/>
        <v>6</v>
      </c>
      <c r="G17" s="19">
        <f t="shared" si="1"/>
        <v>17</v>
      </c>
      <c r="H17" s="19">
        <f t="shared" si="1"/>
        <v>60</v>
      </c>
      <c r="I17" s="19">
        <f t="shared" si="1"/>
        <v>293</v>
      </c>
      <c r="J17" s="19">
        <f t="shared" si="1"/>
        <v>113</v>
      </c>
      <c r="K17" s="19">
        <f t="shared" si="1"/>
        <v>98</v>
      </c>
      <c r="L17" s="19">
        <f t="shared" si="1"/>
        <v>59</v>
      </c>
      <c r="M17" s="19">
        <f t="shared" si="1"/>
        <v>23</v>
      </c>
      <c r="N17" s="31">
        <f>PRODUCT(I17/O17)</f>
        <v>0.53458074823926538</v>
      </c>
      <c r="O17" s="32">
        <f t="shared" ref="O17:AE17" si="2">SUM(O4:O11)</f>
        <v>548.09306351761904</v>
      </c>
      <c r="P17" s="19">
        <f t="shared" si="2"/>
        <v>0</v>
      </c>
      <c r="Q17" s="19">
        <f t="shared" si="2"/>
        <v>0</v>
      </c>
      <c r="R17" s="19">
        <f t="shared" si="2"/>
        <v>0</v>
      </c>
      <c r="S17" s="19">
        <f t="shared" si="2"/>
        <v>0</v>
      </c>
      <c r="T17" s="19">
        <f t="shared" si="2"/>
        <v>0</v>
      </c>
      <c r="U17" s="19">
        <f t="shared" si="2"/>
        <v>0</v>
      </c>
      <c r="V17" s="19">
        <f t="shared" si="2"/>
        <v>0</v>
      </c>
      <c r="W17" s="19">
        <f t="shared" si="2"/>
        <v>0</v>
      </c>
      <c r="X17" s="19">
        <f t="shared" si="2"/>
        <v>0</v>
      </c>
      <c r="Y17" s="19">
        <f t="shared" si="2"/>
        <v>0</v>
      </c>
      <c r="Z17" s="19">
        <f t="shared" si="2"/>
        <v>0</v>
      </c>
      <c r="AA17" s="19">
        <f t="shared" si="2"/>
        <v>0</v>
      </c>
      <c r="AB17" s="19">
        <f t="shared" si="2"/>
        <v>0</v>
      </c>
      <c r="AC17" s="19">
        <f t="shared" si="2"/>
        <v>0</v>
      </c>
      <c r="AD17" s="19">
        <f t="shared" si="2"/>
        <v>0</v>
      </c>
      <c r="AE17" s="19">
        <f t="shared" si="2"/>
        <v>0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9" t="s">
        <v>2</v>
      </c>
      <c r="C18" s="33"/>
      <c r="D18" s="34">
        <f>SUM(F17:H17)+((I17-F17-G17)/3)+(E17/3)+(Z17*25)+(AA17*25)+(AB17*10)+(AC17*25)+(AD17*20)+(AE17*15)</f>
        <v>197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6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25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0"/>
      <c r="D20" s="40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1" t="s">
        <v>33</v>
      </c>
      <c r="O20" s="25"/>
      <c r="P20" s="41" t="s">
        <v>43</v>
      </c>
      <c r="Q20" s="13"/>
      <c r="R20" s="13"/>
      <c r="S20" s="13"/>
      <c r="T20" s="62"/>
      <c r="U20" s="62"/>
      <c r="V20" s="62"/>
      <c r="W20" s="62"/>
      <c r="X20" s="62"/>
      <c r="Y20" s="13"/>
      <c r="Z20" s="13"/>
      <c r="AA20" s="13"/>
      <c r="AB20" s="13"/>
      <c r="AC20" s="13"/>
      <c r="AD20" s="13"/>
      <c r="AE20" s="13"/>
      <c r="AF20" s="63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1" t="s">
        <v>17</v>
      </c>
      <c r="C21" s="13"/>
      <c r="D21" s="42"/>
      <c r="E21" s="27">
        <f>PRODUCT(E17)</f>
        <v>72</v>
      </c>
      <c r="F21" s="27">
        <f>PRODUCT(F17)</f>
        <v>6</v>
      </c>
      <c r="G21" s="27">
        <f>PRODUCT(G17)</f>
        <v>17</v>
      </c>
      <c r="H21" s="27">
        <f>PRODUCT(H17)</f>
        <v>60</v>
      </c>
      <c r="I21" s="27">
        <f>PRODUCT(I17)</f>
        <v>293</v>
      </c>
      <c r="J21" s="1"/>
      <c r="K21" s="43">
        <f>PRODUCT((F21+G21)/E21)</f>
        <v>0.31944444444444442</v>
      </c>
      <c r="L21" s="43">
        <f>PRODUCT(H21/E21)</f>
        <v>0.83333333333333337</v>
      </c>
      <c r="M21" s="43">
        <f>PRODUCT(I21/E21)</f>
        <v>4.0694444444444446</v>
      </c>
      <c r="N21" s="30">
        <f>PRODUCT(N17)</f>
        <v>0.53458074823926538</v>
      </c>
      <c r="O21" s="25">
        <f>PRODUCT(O17)</f>
        <v>548.09306351761904</v>
      </c>
      <c r="P21" s="64" t="s">
        <v>44</v>
      </c>
      <c r="Q21" s="65"/>
      <c r="R21" s="65"/>
      <c r="S21" s="66" t="s">
        <v>49</v>
      </c>
      <c r="T21" s="66"/>
      <c r="U21" s="66"/>
      <c r="V21" s="66"/>
      <c r="W21" s="66"/>
      <c r="X21" s="66"/>
      <c r="Y21" s="66"/>
      <c r="Z21" s="66"/>
      <c r="AA21" s="66"/>
      <c r="AB21" s="67"/>
      <c r="AC21" s="66"/>
      <c r="AD21" s="67" t="s">
        <v>45</v>
      </c>
      <c r="AE21" s="67"/>
      <c r="AF21" s="68" t="s">
        <v>50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4" t="s">
        <v>18</v>
      </c>
      <c r="C22" s="45"/>
      <c r="D22" s="46"/>
      <c r="E22" s="27"/>
      <c r="F22" s="27"/>
      <c r="G22" s="27"/>
      <c r="H22" s="27"/>
      <c r="I22" s="27"/>
      <c r="J22" s="1"/>
      <c r="K22" s="43"/>
      <c r="L22" s="43"/>
      <c r="M22" s="43"/>
      <c r="N22" s="30"/>
      <c r="O22" s="25"/>
      <c r="P22" s="69" t="s">
        <v>46</v>
      </c>
      <c r="Q22" s="70"/>
      <c r="R22" s="70"/>
      <c r="S22" s="71" t="s">
        <v>49</v>
      </c>
      <c r="T22" s="71"/>
      <c r="U22" s="71"/>
      <c r="V22" s="71"/>
      <c r="W22" s="71"/>
      <c r="X22" s="71"/>
      <c r="Y22" s="71"/>
      <c r="Z22" s="71"/>
      <c r="AA22" s="71"/>
      <c r="AB22" s="72"/>
      <c r="AC22" s="71"/>
      <c r="AD22" s="72" t="s">
        <v>45</v>
      </c>
      <c r="AE22" s="72"/>
      <c r="AF22" s="73" t="s">
        <v>50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7" t="s">
        <v>19</v>
      </c>
      <c r="C23" s="48"/>
      <c r="D23" s="49"/>
      <c r="E23" s="28"/>
      <c r="F23" s="28"/>
      <c r="G23" s="28"/>
      <c r="H23" s="28"/>
      <c r="I23" s="28"/>
      <c r="J23" s="1"/>
      <c r="K23" s="50"/>
      <c r="L23" s="50"/>
      <c r="M23" s="50"/>
      <c r="N23" s="51"/>
      <c r="O23" s="25"/>
      <c r="P23" s="69" t="s">
        <v>47</v>
      </c>
      <c r="Q23" s="70"/>
      <c r="R23" s="70"/>
      <c r="S23" s="71" t="s">
        <v>51</v>
      </c>
      <c r="T23" s="71"/>
      <c r="U23" s="71"/>
      <c r="V23" s="71"/>
      <c r="W23" s="71"/>
      <c r="X23" s="71"/>
      <c r="Y23" s="71"/>
      <c r="Z23" s="71"/>
      <c r="AA23" s="71"/>
      <c r="AB23" s="72"/>
      <c r="AC23" s="71"/>
      <c r="AD23" s="72" t="s">
        <v>52</v>
      </c>
      <c r="AE23" s="72"/>
      <c r="AF23" s="73" t="s">
        <v>53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2" t="s">
        <v>20</v>
      </c>
      <c r="C24" s="53"/>
      <c r="D24" s="54"/>
      <c r="E24" s="19">
        <f>SUM(E21:E23)</f>
        <v>72</v>
      </c>
      <c r="F24" s="19">
        <f>SUM(F21:F23)</f>
        <v>6</v>
      </c>
      <c r="G24" s="19">
        <f>SUM(G21:G23)</f>
        <v>17</v>
      </c>
      <c r="H24" s="19">
        <f>SUM(H21:H23)</f>
        <v>60</v>
      </c>
      <c r="I24" s="19">
        <f>SUM(I21:I23)</f>
        <v>293</v>
      </c>
      <c r="J24" s="1"/>
      <c r="K24" s="55">
        <f>PRODUCT((F24+G24)/E24)</f>
        <v>0.31944444444444442</v>
      </c>
      <c r="L24" s="55">
        <f>PRODUCT(H24/E24)</f>
        <v>0.83333333333333337</v>
      </c>
      <c r="M24" s="55">
        <f>PRODUCT(I24/E24)</f>
        <v>4.0694444444444446</v>
      </c>
      <c r="N24" s="31">
        <v>0.53500000000000003</v>
      </c>
      <c r="O24" s="25">
        <f>SUM(O21:O23)</f>
        <v>548.09306351761904</v>
      </c>
      <c r="P24" s="74" t="s">
        <v>48</v>
      </c>
      <c r="Q24" s="75"/>
      <c r="R24" s="75"/>
      <c r="S24" s="76" t="s">
        <v>51</v>
      </c>
      <c r="T24" s="76"/>
      <c r="U24" s="76"/>
      <c r="V24" s="76"/>
      <c r="W24" s="76"/>
      <c r="X24" s="76"/>
      <c r="Y24" s="76"/>
      <c r="Z24" s="76"/>
      <c r="AA24" s="76"/>
      <c r="AB24" s="77"/>
      <c r="AC24" s="76"/>
      <c r="AD24" s="77" t="s">
        <v>52</v>
      </c>
      <c r="AE24" s="77"/>
      <c r="AF24" s="78" t="s">
        <v>53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 t="s">
        <v>34</v>
      </c>
      <c r="C26" s="1"/>
      <c r="D26" s="58" t="s">
        <v>35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  <row r="210" spans="1:38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8"/>
      <c r="O210" s="2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9"/>
      <c r="AG210" s="24"/>
      <c r="AH210" s="9"/>
      <c r="AI210" s="9"/>
      <c r="AJ210" s="9"/>
      <c r="AK210" s="9"/>
      <c r="AL210" s="9"/>
    </row>
    <row r="211" spans="1:38" ht="1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8"/>
      <c r="O211" s="2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39"/>
      <c r="AG211" s="24"/>
      <c r="AH211" s="9"/>
      <c r="AI211" s="9"/>
      <c r="AJ211" s="9"/>
      <c r="AK211" s="9"/>
      <c r="AL21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zoomScale="97" zoomScaleNormal="97" workbookViewId="0"/>
  </sheetViews>
  <sheetFormatPr defaultRowHeight="15" x14ac:dyDescent="0.25"/>
  <cols>
    <col min="1" max="1" width="0.7109375" style="108" customWidth="1"/>
    <col min="2" max="2" width="29.7109375" style="109" customWidth="1"/>
    <col min="3" max="3" width="21.5703125" style="110" customWidth="1"/>
    <col min="4" max="4" width="10.5703125" style="111" customWidth="1"/>
    <col min="5" max="5" width="8" style="111" customWidth="1"/>
    <col min="6" max="6" width="0.5703125" style="37" customWidth="1"/>
    <col min="7" max="11" width="5.28515625" style="110" customWidth="1"/>
    <col min="12" max="12" width="6.42578125" style="110" customWidth="1"/>
    <col min="13" max="21" width="5.28515625" style="110" customWidth="1"/>
    <col min="22" max="22" width="10.85546875" style="110" customWidth="1"/>
    <col min="23" max="23" width="19.7109375" style="111" customWidth="1"/>
    <col min="24" max="24" width="9.7109375" style="110" customWidth="1"/>
    <col min="25" max="30" width="9.140625" style="112"/>
  </cols>
  <sheetData>
    <row r="1" spans="1:30" ht="18.75" x14ac:dyDescent="0.3">
      <c r="A1" s="9"/>
      <c r="B1" s="92" t="s">
        <v>56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85"/>
      <c r="Y1" s="95"/>
      <c r="Z1" s="95"/>
      <c r="AA1" s="95"/>
      <c r="AB1" s="95"/>
      <c r="AC1" s="95"/>
      <c r="AD1" s="95"/>
    </row>
    <row r="2" spans="1:30" x14ac:dyDescent="0.25">
      <c r="A2" s="9"/>
      <c r="B2" s="11" t="s">
        <v>42</v>
      </c>
      <c r="C2" s="97" t="s">
        <v>41</v>
      </c>
      <c r="D2" s="97"/>
      <c r="E2" s="97"/>
      <c r="F2" s="97"/>
      <c r="G2" s="97"/>
      <c r="H2" s="97"/>
      <c r="I2" s="97"/>
      <c r="J2" s="97"/>
      <c r="K2" s="96"/>
      <c r="L2" s="96"/>
      <c r="M2" s="96"/>
      <c r="N2" s="96"/>
      <c r="O2" s="12"/>
      <c r="P2" s="12"/>
      <c r="Q2" s="12"/>
      <c r="R2" s="12"/>
      <c r="S2" s="12"/>
      <c r="T2" s="12"/>
      <c r="U2" s="12"/>
      <c r="V2" s="12"/>
      <c r="W2" s="97"/>
      <c r="X2" s="63"/>
      <c r="Y2" s="95"/>
      <c r="Z2" s="95"/>
      <c r="AA2" s="95"/>
      <c r="AB2" s="95"/>
      <c r="AC2" s="95"/>
      <c r="AD2" s="95"/>
    </row>
    <row r="3" spans="1:30" x14ac:dyDescent="0.25">
      <c r="A3" s="9"/>
      <c r="B3" s="98" t="s">
        <v>57</v>
      </c>
      <c r="C3" s="23" t="s">
        <v>58</v>
      </c>
      <c r="D3" s="99" t="s">
        <v>59</v>
      </c>
      <c r="E3" s="100" t="s">
        <v>1</v>
      </c>
      <c r="F3" s="25"/>
      <c r="G3" s="101" t="s">
        <v>60</v>
      </c>
      <c r="H3" s="102" t="s">
        <v>61</v>
      </c>
      <c r="I3" s="102" t="s">
        <v>31</v>
      </c>
      <c r="J3" s="18" t="s">
        <v>62</v>
      </c>
      <c r="K3" s="103" t="s">
        <v>63</v>
      </c>
      <c r="L3" s="103" t="s">
        <v>64</v>
      </c>
      <c r="M3" s="101" t="s">
        <v>65</v>
      </c>
      <c r="N3" s="101" t="s">
        <v>30</v>
      </c>
      <c r="O3" s="102" t="s">
        <v>66</v>
      </c>
      <c r="P3" s="101" t="s">
        <v>61</v>
      </c>
      <c r="Q3" s="101" t="s">
        <v>3</v>
      </c>
      <c r="R3" s="101">
        <v>1</v>
      </c>
      <c r="S3" s="101">
        <v>2</v>
      </c>
      <c r="T3" s="101">
        <v>3</v>
      </c>
      <c r="U3" s="101" t="s">
        <v>67</v>
      </c>
      <c r="V3" s="18" t="s">
        <v>21</v>
      </c>
      <c r="W3" s="17" t="s">
        <v>68</v>
      </c>
      <c r="X3" s="17" t="s">
        <v>69</v>
      </c>
      <c r="Y3" s="95"/>
      <c r="Z3" s="95"/>
      <c r="AA3" s="95"/>
      <c r="AB3" s="95"/>
      <c r="AC3" s="95"/>
      <c r="AD3" s="95"/>
    </row>
    <row r="4" spans="1:30" x14ac:dyDescent="0.25">
      <c r="A4" s="9"/>
      <c r="B4" s="104" t="s">
        <v>71</v>
      </c>
      <c r="C4" s="113" t="s">
        <v>72</v>
      </c>
      <c r="D4" s="104" t="s">
        <v>70</v>
      </c>
      <c r="E4" s="114" t="s">
        <v>37</v>
      </c>
      <c r="F4" s="115"/>
      <c r="G4" s="105">
        <v>1</v>
      </c>
      <c r="H4" s="105"/>
      <c r="I4" s="105"/>
      <c r="J4" s="105"/>
      <c r="K4" s="105"/>
      <c r="L4" s="105"/>
      <c r="M4" s="105">
        <v>1</v>
      </c>
      <c r="N4" s="105"/>
      <c r="O4" s="105"/>
      <c r="P4" s="105">
        <v>2</v>
      </c>
      <c r="Q4" s="105"/>
      <c r="R4" s="105"/>
      <c r="S4" s="105"/>
      <c r="T4" s="105"/>
      <c r="U4" s="105"/>
      <c r="V4" s="116"/>
      <c r="W4" s="117" t="s">
        <v>73</v>
      </c>
      <c r="X4" s="105" t="s">
        <v>74</v>
      </c>
      <c r="Y4" s="95"/>
      <c r="Z4" s="95"/>
      <c r="AA4" s="95"/>
      <c r="AB4" s="95"/>
      <c r="AC4" s="95"/>
      <c r="AD4" s="95"/>
    </row>
    <row r="5" spans="1:30" x14ac:dyDescent="0.25">
      <c r="A5" s="9"/>
      <c r="B5" s="104" t="s">
        <v>75</v>
      </c>
      <c r="C5" s="113" t="s">
        <v>76</v>
      </c>
      <c r="D5" s="104" t="s">
        <v>70</v>
      </c>
      <c r="E5" s="114" t="s">
        <v>37</v>
      </c>
      <c r="F5" s="123"/>
      <c r="G5" s="105">
        <v>1</v>
      </c>
      <c r="H5" s="105"/>
      <c r="I5" s="105"/>
      <c r="J5" s="105"/>
      <c r="K5" s="105"/>
      <c r="L5" s="105"/>
      <c r="M5" s="105">
        <v>1</v>
      </c>
      <c r="N5" s="105"/>
      <c r="O5" s="105">
        <v>1</v>
      </c>
      <c r="P5" s="105">
        <v>1</v>
      </c>
      <c r="Q5" s="105"/>
      <c r="R5" s="105"/>
      <c r="S5" s="105"/>
      <c r="T5" s="105"/>
      <c r="U5" s="105"/>
      <c r="V5" s="116"/>
      <c r="W5" s="117" t="s">
        <v>77</v>
      </c>
      <c r="X5" s="118" t="s">
        <v>78</v>
      </c>
      <c r="Y5" s="95"/>
      <c r="Z5" s="95"/>
      <c r="AA5" s="95"/>
      <c r="AB5" s="95"/>
      <c r="AC5" s="95"/>
      <c r="AD5" s="95"/>
    </row>
    <row r="6" spans="1:30" x14ac:dyDescent="0.25">
      <c r="A6" s="24"/>
      <c r="B6" s="23" t="s">
        <v>9</v>
      </c>
      <c r="C6" s="18"/>
      <c r="D6" s="17"/>
      <c r="E6" s="119"/>
      <c r="F6" s="120"/>
      <c r="G6" s="19">
        <f>SUM(G3:G5)</f>
        <v>2</v>
      </c>
      <c r="H6" s="19"/>
      <c r="I6" s="19"/>
      <c r="J6" s="18"/>
      <c r="K6" s="18"/>
      <c r="L6" s="18"/>
      <c r="M6" s="19">
        <f t="shared" ref="M6" si="0">SUM(M3:M5)</f>
        <v>2</v>
      </c>
      <c r="N6" s="19"/>
      <c r="O6" s="19">
        <v>1</v>
      </c>
      <c r="P6" s="19">
        <v>3</v>
      </c>
      <c r="Q6" s="121"/>
      <c r="R6" s="121"/>
      <c r="S6" s="121"/>
      <c r="T6" s="121"/>
      <c r="U6" s="121"/>
      <c r="V6" s="31"/>
      <c r="W6" s="122"/>
      <c r="X6" s="121"/>
      <c r="Y6" s="95"/>
      <c r="Z6" s="95"/>
      <c r="AA6" s="95"/>
      <c r="AB6" s="95"/>
      <c r="AC6" s="95"/>
      <c r="AD6" s="95"/>
    </row>
    <row r="7" spans="1:30" x14ac:dyDescent="0.25">
      <c r="A7" s="24"/>
      <c r="B7" s="106"/>
      <c r="C7" s="1"/>
      <c r="D7" s="106"/>
      <c r="E7" s="107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6"/>
      <c r="X7" s="1"/>
      <c r="Y7" s="95"/>
      <c r="Z7" s="95"/>
      <c r="AA7" s="95"/>
      <c r="AB7" s="95"/>
      <c r="AC7" s="95"/>
      <c r="AD7" s="95"/>
    </row>
    <row r="8" spans="1:30" x14ac:dyDescent="0.25">
      <c r="A8" s="24"/>
      <c r="B8" s="106"/>
      <c r="C8" s="1"/>
      <c r="D8" s="106"/>
      <c r="E8" s="107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6"/>
      <c r="X8" s="1"/>
      <c r="Y8" s="95"/>
      <c r="Z8" s="95"/>
      <c r="AA8" s="95"/>
      <c r="AB8" s="95"/>
      <c r="AC8" s="95"/>
      <c r="AD8" s="95"/>
    </row>
    <row r="9" spans="1:30" x14ac:dyDescent="0.25">
      <c r="A9" s="24"/>
      <c r="B9" s="106"/>
      <c r="C9" s="1"/>
      <c r="D9" s="106"/>
      <c r="E9" s="107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6"/>
      <c r="X9" s="1"/>
      <c r="Y9" s="95"/>
      <c r="Z9" s="95"/>
      <c r="AA9" s="95"/>
      <c r="AB9" s="95"/>
      <c r="AC9" s="95"/>
      <c r="AD9" s="95"/>
    </row>
    <row r="10" spans="1:30" x14ac:dyDescent="0.25">
      <c r="A10" s="24"/>
      <c r="B10" s="106"/>
      <c r="C10" s="1"/>
      <c r="D10" s="106"/>
      <c r="E10" s="107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6"/>
      <c r="X10" s="1"/>
      <c r="Y10" s="95"/>
      <c r="Z10" s="95"/>
      <c r="AA10" s="95"/>
      <c r="AB10" s="95"/>
      <c r="AC10" s="95"/>
      <c r="AD10" s="95"/>
    </row>
    <row r="11" spans="1:30" x14ac:dyDescent="0.25">
      <c r="A11" s="24"/>
      <c r="B11" s="106"/>
      <c r="C11" s="1"/>
      <c r="D11" s="106"/>
      <c r="E11" s="10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6"/>
      <c r="X11" s="1"/>
      <c r="Y11" s="95"/>
      <c r="Z11" s="95"/>
      <c r="AA11" s="95"/>
      <c r="AB11" s="95"/>
      <c r="AC11" s="95"/>
      <c r="AD11" s="95"/>
    </row>
    <row r="12" spans="1:30" x14ac:dyDescent="0.25">
      <c r="A12" s="24"/>
      <c r="B12" s="106"/>
      <c r="C12" s="1"/>
      <c r="D12" s="106"/>
      <c r="E12" s="10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6"/>
      <c r="X12" s="1"/>
      <c r="Y12" s="95"/>
      <c r="Z12" s="95"/>
      <c r="AA12" s="95"/>
      <c r="AB12" s="95"/>
      <c r="AC12" s="95"/>
      <c r="AD12" s="95"/>
    </row>
    <row r="13" spans="1:30" x14ac:dyDescent="0.25">
      <c r="A13" s="24"/>
      <c r="B13" s="106"/>
      <c r="C13" s="1"/>
      <c r="D13" s="106"/>
      <c r="E13" s="10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6"/>
      <c r="X13" s="1"/>
      <c r="Y13" s="95"/>
      <c r="Z13" s="95"/>
      <c r="AA13" s="95"/>
      <c r="AB13" s="95"/>
      <c r="AC13" s="95"/>
      <c r="AD13" s="95"/>
    </row>
    <row r="14" spans="1:30" x14ac:dyDescent="0.25">
      <c r="A14" s="24"/>
      <c r="B14" s="106"/>
      <c r="C14" s="1"/>
      <c r="D14" s="106"/>
      <c r="E14" s="10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6"/>
      <c r="X14" s="1"/>
      <c r="Y14" s="95"/>
      <c r="Z14" s="95"/>
      <c r="AA14" s="95"/>
      <c r="AB14" s="95"/>
      <c r="AC14" s="95"/>
      <c r="AD14" s="95"/>
    </row>
    <row r="15" spans="1:30" x14ac:dyDescent="0.25">
      <c r="A15" s="24"/>
      <c r="B15" s="106"/>
      <c r="C15" s="1"/>
      <c r="D15" s="106"/>
      <c r="E15" s="10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6"/>
      <c r="X15" s="1"/>
      <c r="Y15" s="95"/>
      <c r="Z15" s="95"/>
      <c r="AA15" s="95"/>
      <c r="AB15" s="95"/>
      <c r="AC15" s="95"/>
      <c r="AD15" s="95"/>
    </row>
    <row r="16" spans="1:30" x14ac:dyDescent="0.25">
      <c r="A16" s="24"/>
      <c r="B16" s="106"/>
      <c r="C16" s="1"/>
      <c r="D16" s="106"/>
      <c r="E16" s="10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6"/>
      <c r="X16" s="1"/>
      <c r="Y16" s="95"/>
      <c r="Z16" s="95"/>
      <c r="AA16" s="95"/>
      <c r="AB16" s="95"/>
      <c r="AC16" s="95"/>
      <c r="AD16" s="95"/>
    </row>
    <row r="17" spans="1:30" x14ac:dyDescent="0.25">
      <c r="A17" s="24"/>
      <c r="B17" s="106"/>
      <c r="C17" s="1"/>
      <c r="D17" s="106"/>
      <c r="E17" s="10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6"/>
      <c r="X17" s="1"/>
      <c r="Y17" s="95"/>
      <c r="Z17" s="95"/>
      <c r="AA17" s="95"/>
      <c r="AB17" s="95"/>
      <c r="AC17" s="95"/>
      <c r="AD17" s="95"/>
    </row>
    <row r="18" spans="1:30" x14ac:dyDescent="0.25">
      <c r="A18" s="24"/>
      <c r="B18" s="106"/>
      <c r="C18" s="1"/>
      <c r="D18" s="106"/>
      <c r="E18" s="10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6"/>
      <c r="X18" s="1"/>
      <c r="Y18" s="95"/>
      <c r="Z18" s="95"/>
      <c r="AA18" s="95"/>
      <c r="AB18" s="95"/>
      <c r="AC18" s="95"/>
      <c r="AD18" s="95"/>
    </row>
    <row r="19" spans="1:30" x14ac:dyDescent="0.25">
      <c r="A19" s="24"/>
      <c r="B19" s="106"/>
      <c r="C19" s="1"/>
      <c r="D19" s="106"/>
      <c r="E19" s="10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6"/>
      <c r="X19" s="1"/>
      <c r="Y19" s="95"/>
      <c r="Z19" s="95"/>
      <c r="AA19" s="95"/>
      <c r="AB19" s="95"/>
      <c r="AC19" s="95"/>
      <c r="AD19" s="95"/>
    </row>
    <row r="20" spans="1:30" x14ac:dyDescent="0.25">
      <c r="A20" s="24"/>
      <c r="B20" s="106"/>
      <c r="C20" s="1"/>
      <c r="D20" s="106"/>
      <c r="E20" s="10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6"/>
      <c r="X20" s="1"/>
      <c r="Y20" s="95"/>
      <c r="Z20" s="95"/>
      <c r="AA20" s="95"/>
      <c r="AB20" s="95"/>
      <c r="AC20" s="95"/>
      <c r="AD20" s="95"/>
    </row>
    <row r="21" spans="1:30" x14ac:dyDescent="0.25">
      <c r="A21" s="24"/>
      <c r="B21" s="106"/>
      <c r="C21" s="1"/>
      <c r="D21" s="106"/>
      <c r="E21" s="10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6"/>
      <c r="X21" s="1"/>
      <c r="Y21" s="95"/>
      <c r="Z21" s="95"/>
      <c r="AA21" s="95"/>
      <c r="AB21" s="95"/>
      <c r="AC21" s="95"/>
      <c r="AD21" s="95"/>
    </row>
    <row r="22" spans="1:30" x14ac:dyDescent="0.25">
      <c r="A22" s="24"/>
      <c r="B22" s="106"/>
      <c r="C22" s="1"/>
      <c r="D22" s="106"/>
      <c r="E22" s="10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6"/>
      <c r="X22" s="1"/>
      <c r="Y22" s="95"/>
      <c r="Z22" s="95"/>
      <c r="AA22" s="95"/>
      <c r="AB22" s="95"/>
      <c r="AC22" s="95"/>
      <c r="AD22" s="95"/>
    </row>
    <row r="23" spans="1:30" x14ac:dyDescent="0.25">
      <c r="A23" s="24"/>
      <c r="B23" s="106"/>
      <c r="C23" s="1"/>
      <c r="D23" s="106"/>
      <c r="E23" s="10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6"/>
      <c r="X23" s="1"/>
      <c r="Y23" s="95"/>
      <c r="Z23" s="95"/>
      <c r="AA23" s="95"/>
      <c r="AB23" s="95"/>
      <c r="AC23" s="95"/>
      <c r="AD23" s="95"/>
    </row>
    <row r="24" spans="1:30" x14ac:dyDescent="0.25">
      <c r="A24" s="24"/>
      <c r="B24" s="106"/>
      <c r="C24" s="1"/>
      <c r="D24" s="106"/>
      <c r="E24" s="10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6"/>
      <c r="X24" s="1"/>
      <c r="Y24" s="95"/>
      <c r="Z24" s="95"/>
      <c r="AA24" s="95"/>
      <c r="AB24" s="95"/>
      <c r="AC24" s="95"/>
      <c r="AD24" s="95"/>
    </row>
    <row r="25" spans="1:30" x14ac:dyDescent="0.25">
      <c r="A25" s="24"/>
      <c r="B25" s="106"/>
      <c r="C25" s="1"/>
      <c r="D25" s="106"/>
      <c r="E25" s="10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6"/>
      <c r="X25" s="1"/>
      <c r="Y25" s="95"/>
      <c r="Z25" s="95"/>
      <c r="AA25" s="95"/>
      <c r="AB25" s="95"/>
      <c r="AC25" s="95"/>
      <c r="AD25" s="95"/>
    </row>
    <row r="26" spans="1:30" x14ac:dyDescent="0.25">
      <c r="A26" s="24"/>
      <c r="B26" s="106"/>
      <c r="C26" s="1"/>
      <c r="D26" s="106"/>
      <c r="E26" s="10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6"/>
      <c r="X26" s="1"/>
      <c r="Y26" s="95"/>
      <c r="Z26" s="95"/>
      <c r="AA26" s="95"/>
      <c r="AB26" s="95"/>
      <c r="AC26" s="95"/>
      <c r="AD26" s="95"/>
    </row>
    <row r="27" spans="1:30" x14ac:dyDescent="0.25">
      <c r="A27" s="24"/>
      <c r="B27" s="106"/>
      <c r="C27" s="1"/>
      <c r="D27" s="106"/>
      <c r="E27" s="10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6"/>
      <c r="X27" s="1"/>
      <c r="Y27" s="95"/>
      <c r="Z27" s="95"/>
      <c r="AA27" s="95"/>
      <c r="AB27" s="95"/>
      <c r="AC27" s="95"/>
      <c r="AD27" s="95"/>
    </row>
    <row r="28" spans="1:30" x14ac:dyDescent="0.25">
      <c r="A28" s="24"/>
      <c r="B28" s="106"/>
      <c r="C28" s="1"/>
      <c r="D28" s="106"/>
      <c r="E28" s="10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6"/>
      <c r="X28" s="1"/>
      <c r="Y28" s="95"/>
      <c r="Z28" s="95"/>
      <c r="AA28" s="95"/>
      <c r="AB28" s="95"/>
      <c r="AC28" s="95"/>
      <c r="AD28" s="95"/>
    </row>
    <row r="29" spans="1:30" x14ac:dyDescent="0.25">
      <c r="A29" s="24"/>
      <c r="B29" s="106"/>
      <c r="C29" s="1"/>
      <c r="D29" s="106"/>
      <c r="E29" s="10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6"/>
      <c r="X29" s="1"/>
      <c r="Y29" s="95"/>
      <c r="Z29" s="95"/>
      <c r="AA29" s="95"/>
      <c r="AB29" s="95"/>
      <c r="AC29" s="95"/>
      <c r="AD29" s="95"/>
    </row>
    <row r="30" spans="1:30" x14ac:dyDescent="0.25">
      <c r="A30" s="24"/>
      <c r="B30" s="106"/>
      <c r="C30" s="1"/>
      <c r="D30" s="106"/>
      <c r="E30" s="10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6"/>
      <c r="X30" s="1"/>
      <c r="Y30" s="95"/>
      <c r="Z30" s="95"/>
      <c r="AA30" s="95"/>
      <c r="AB30" s="95"/>
      <c r="AC30" s="95"/>
      <c r="AD30" s="95"/>
    </row>
    <row r="31" spans="1:30" x14ac:dyDescent="0.25">
      <c r="A31" s="24"/>
      <c r="B31" s="106"/>
      <c r="C31" s="1"/>
      <c r="D31" s="106"/>
      <c r="E31" s="10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6"/>
      <c r="X31" s="1"/>
      <c r="Y31" s="95"/>
      <c r="Z31" s="95"/>
      <c r="AA31" s="95"/>
      <c r="AB31" s="95"/>
      <c r="AC31" s="95"/>
      <c r="AD31" s="95"/>
    </row>
    <row r="32" spans="1:30" x14ac:dyDescent="0.25">
      <c r="A32" s="24"/>
      <c r="B32" s="106"/>
      <c r="C32" s="1"/>
      <c r="D32" s="106"/>
      <c r="E32" s="10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6"/>
      <c r="X32" s="1"/>
      <c r="Y32" s="95"/>
      <c r="Z32" s="95"/>
      <c r="AA32" s="95"/>
      <c r="AB32" s="95"/>
      <c r="AC32" s="95"/>
      <c r="AD32" s="95"/>
    </row>
    <row r="33" spans="1:30" x14ac:dyDescent="0.25">
      <c r="A33" s="24"/>
      <c r="B33" s="106"/>
      <c r="C33" s="1"/>
      <c r="D33" s="106"/>
      <c r="E33" s="10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6"/>
      <c r="X33" s="1"/>
      <c r="Y33" s="95"/>
      <c r="Z33" s="95"/>
      <c r="AA33" s="95"/>
      <c r="AB33" s="95"/>
      <c r="AC33" s="95"/>
      <c r="AD33" s="95"/>
    </row>
    <row r="34" spans="1:30" x14ac:dyDescent="0.25">
      <c r="A34" s="24"/>
      <c r="B34" s="106"/>
      <c r="C34" s="1"/>
      <c r="D34" s="106"/>
      <c r="E34" s="10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6"/>
      <c r="X34" s="1"/>
      <c r="Y34" s="95"/>
      <c r="Z34" s="95"/>
      <c r="AA34" s="95"/>
      <c r="AB34" s="95"/>
      <c r="AC34" s="95"/>
      <c r="AD34" s="95"/>
    </row>
    <row r="35" spans="1:30" x14ac:dyDescent="0.25">
      <c r="A35" s="24"/>
      <c r="B35" s="106"/>
      <c r="C35" s="1"/>
      <c r="D35" s="106"/>
      <c r="E35" s="107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6"/>
      <c r="X35" s="1"/>
      <c r="Y35" s="95"/>
      <c r="Z35" s="95"/>
      <c r="AA35" s="95"/>
      <c r="AB35" s="95"/>
      <c r="AC35" s="95"/>
      <c r="AD35" s="9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2019-01-23T11:31:51Z</dcterms:modified>
</cp:coreProperties>
</file>