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1" i="1" l="1"/>
  <c r="O10" i="1"/>
  <c r="O9" i="1"/>
  <c r="O8" i="1"/>
  <c r="O7" i="1"/>
  <c r="O6" i="1"/>
  <c r="O5" i="1"/>
  <c r="O12" i="1" s="1"/>
  <c r="AE12" i="1"/>
  <c r="AD12" i="1"/>
  <c r="AC12" i="1"/>
  <c r="AB12" i="1"/>
  <c r="AA12" i="1"/>
  <c r="Z12" i="1"/>
  <c r="Y12" i="1"/>
  <c r="X12" i="1"/>
  <c r="W12" i="1"/>
  <c r="V12" i="1"/>
  <c r="U12" i="1"/>
  <c r="T12" i="1"/>
  <c r="I17" i="1" s="1"/>
  <c r="N17" i="1" s="1"/>
  <c r="S12" i="1"/>
  <c r="H17" i="1" s="1"/>
  <c r="R12" i="1"/>
  <c r="G17" i="1" s="1"/>
  <c r="Q12" i="1"/>
  <c r="F17" i="1" s="1"/>
  <c r="F19" i="1" s="1"/>
  <c r="P12" i="1"/>
  <c r="E17" i="1" s="1"/>
  <c r="M12" i="1"/>
  <c r="L12" i="1"/>
  <c r="K12" i="1"/>
  <c r="J12" i="1"/>
  <c r="I12" i="1"/>
  <c r="H12" i="1"/>
  <c r="H16" i="1" s="1"/>
  <c r="G12" i="1"/>
  <c r="G16" i="1" s="1"/>
  <c r="F12" i="1"/>
  <c r="E12" i="1"/>
  <c r="E16" i="1" s="1"/>
  <c r="F16" i="1"/>
  <c r="I16" i="1"/>
  <c r="D13" i="1" l="1"/>
  <c r="I19" i="1"/>
  <c r="G19" i="1"/>
  <c r="L17" i="1"/>
  <c r="M17" i="1"/>
  <c r="K17" i="1"/>
  <c r="M16" i="1"/>
  <c r="E19" i="1"/>
  <c r="M19" i="1" s="1"/>
  <c r="O16" i="1"/>
  <c r="O19" i="1" s="1"/>
  <c r="N12" i="1"/>
  <c r="N16" i="1" s="1"/>
  <c r="K16" i="1"/>
  <c r="L16" i="1"/>
  <c r="H19" i="1"/>
  <c r="N19" i="1" l="1"/>
  <c r="L19" i="1"/>
  <c r="K19" i="1"/>
</calcChain>
</file>

<file path=xl/sharedStrings.xml><?xml version="1.0" encoding="utf-8"?>
<sst xmlns="http://schemas.openxmlformats.org/spreadsheetml/2006/main" count="136" uniqueCount="92">
  <si>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</si>
  <si>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</si>
  <si>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</si>
  <si>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</si>
  <si>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</si>
  <si>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</si>
  <si>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</si>
  <si>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</si>
  <si>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</si>
  <si>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</si>
  <si>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</si>
  <si>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</si>
  <si>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</si>
  <si>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</si>
  <si>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</si>
  <si>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</si>
  <si>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</si>
  <si>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</si>
  <si>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</si>
  <si>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</si>
  <si>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</si>
  <si>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</si>
  <si>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</si>
  <si>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</si>
  <si>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</si>
  <si>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</si>
  <si>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</si>
  <si>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</si>
  <si>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</si>
  <si>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</si>
  <si>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</si>
  <si>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</si>
  <si>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</si>
  <si>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</si>
  <si>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</si>
  <si>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</si>
  <si>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</si>
  <si>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</si>
  <si>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Reija Helmi-Johansson</t>
  </si>
  <si>
    <t>Pesäkarhut</t>
  </si>
  <si>
    <t>3.</t>
  </si>
  <si>
    <t>1.</t>
  </si>
  <si>
    <t>9.</t>
  </si>
  <si>
    <t>4.</t>
  </si>
  <si>
    <t>7.</t>
  </si>
  <si>
    <t>6.</t>
  </si>
  <si>
    <t>Pesäkarhut = Pesäkarhut, Pori  (1985)</t>
  </si>
  <si>
    <t>12.05. 1996  Lippo - Pesäkarhut  2-0  (2-0, 3-2)</t>
  </si>
  <si>
    <t>14.5.1978</t>
  </si>
  <si>
    <t xml:space="preserve">  18 v   0 kk   2 pv</t>
  </si>
  <si>
    <t>7.  ottelu</t>
  </si>
  <si>
    <t>02.06. 1996  Pesäkarhut - SiiPe  0-1  (4-4, 2-4)</t>
  </si>
  <si>
    <t xml:space="preserve">  18 v   0 kk 19 pv</t>
  </si>
  <si>
    <t>29.05. 1996  YPJ - Pesäkarhut  1-0  (4-4, 3-2)</t>
  </si>
  <si>
    <t xml:space="preserve">  18 v   0 kk 15 pv</t>
  </si>
  <si>
    <t>12.  ottelu</t>
  </si>
  <si>
    <t>18.06. 1996  Pesäkarhut - Turku-Pesis  2-0  (9-0, 13-2)</t>
  </si>
  <si>
    <t xml:space="preserve">  18 v   1 kk   4 pv</t>
  </si>
  <si>
    <t>ykköspesis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</si>
  <si>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</si>
  <si>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</si>
  <si>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</si>
  <si>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</si>
  <si>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</si>
  <si>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</si>
  <si>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</si>
  <si>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</si>
  <si>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</si>
  <si>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</si>
  <si>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</si>
  <si>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</si>
  <si>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</si>
  <si>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</si>
  <si>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</si>
  <si>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16.07. 1995  Alajärvi</t>
  </si>
  <si>
    <t>II p</t>
  </si>
  <si>
    <t>Pekka Kyllönen</t>
  </si>
  <si>
    <t>3643</t>
  </si>
  <si>
    <t>14.07. 1996  Kitee</t>
  </si>
  <si>
    <t xml:space="preserve">  0-2  (1-2, 4-6)</t>
  </si>
  <si>
    <t>Risto Ojanperä</t>
  </si>
  <si>
    <t>4304</t>
  </si>
  <si>
    <t xml:space="preserve">  0-2  (2-3, 1-3)</t>
  </si>
  <si>
    <t>2k</t>
  </si>
  <si>
    <t>4/8</t>
  </si>
  <si>
    <t>3/5</t>
  </si>
  <si>
    <t>1/2</t>
  </si>
  <si>
    <t>0/1</t>
  </si>
  <si>
    <t>4/9</t>
  </si>
  <si>
    <t>0/2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</si>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</sst>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1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7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3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49" fontId="1" fillId="8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8" borderId="1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0" fontId="1" fillId="8" borderId="1" xfId="0" applyFont="1" applyFill="1" applyBorder="1"/>
    <xf numFmtId="0" fontId="1" fillId="6" borderId="7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3" customWidth="1"/>
    <col min="4" max="4" width="12.85546875" style="74" customWidth="1"/>
    <col min="5" max="12" width="5.7109375" style="74" customWidth="1"/>
    <col min="13" max="13" width="6.28515625" style="74" customWidth="1"/>
    <col min="14" max="14" width="8.28515625" style="74" customWidth="1"/>
    <col min="15" max="15" width="0.42578125" style="74" customWidth="1"/>
    <col min="16" max="23" width="5.7109375" style="74" customWidth="1"/>
    <col min="24" max="27" width="5.7109375" style="25" customWidth="1"/>
    <col min="28" max="28" width="5.7109375" style="75" customWidth="1"/>
    <col min="29" max="31" width="5.7109375" style="25" customWidth="1"/>
    <col min="32" max="32" width="16.4257812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38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5">
      <c r="A4" s="1"/>
      <c r="B4" s="76">
        <v>1995</v>
      </c>
      <c r="C4" s="76"/>
      <c r="D4" s="77" t="s">
        <v>39</v>
      </c>
      <c r="E4" s="78"/>
      <c r="F4" s="79" t="s">
        <v>58</v>
      </c>
      <c r="G4" s="80"/>
      <c r="H4" s="81"/>
      <c r="I4" s="76"/>
      <c r="J4" s="76"/>
      <c r="K4" s="76"/>
      <c r="L4" s="76"/>
      <c r="M4" s="76"/>
      <c r="N4" s="76"/>
      <c r="O4" s="36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1996</v>
      </c>
      <c r="C5" s="26" t="s">
        <v>42</v>
      </c>
      <c r="D5" s="27" t="s">
        <v>39</v>
      </c>
      <c r="E5" s="26">
        <v>23</v>
      </c>
      <c r="F5" s="26">
        <v>1</v>
      </c>
      <c r="G5" s="26">
        <v>14</v>
      </c>
      <c r="H5" s="26">
        <v>15</v>
      </c>
      <c r="I5" s="26">
        <v>63</v>
      </c>
      <c r="J5" s="26">
        <v>21</v>
      </c>
      <c r="K5" s="26">
        <v>11</v>
      </c>
      <c r="L5" s="26">
        <v>16</v>
      </c>
      <c r="M5" s="26">
        <v>15</v>
      </c>
      <c r="N5" s="28">
        <v>0.42899999999999999</v>
      </c>
      <c r="O5" s="24">
        <f>PRODUCT(I5/N5)</f>
        <v>146.85314685314685</v>
      </c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1997</v>
      </c>
      <c r="C6" s="26" t="s">
        <v>43</v>
      </c>
      <c r="D6" s="27" t="s">
        <v>39</v>
      </c>
      <c r="E6" s="26">
        <v>24</v>
      </c>
      <c r="F6" s="26">
        <v>2</v>
      </c>
      <c r="G6" s="26">
        <v>20</v>
      </c>
      <c r="H6" s="26">
        <v>23</v>
      </c>
      <c r="I6" s="26">
        <v>75</v>
      </c>
      <c r="J6" s="26">
        <v>16</v>
      </c>
      <c r="K6" s="26">
        <v>21</v>
      </c>
      <c r="L6" s="26">
        <v>16</v>
      </c>
      <c r="M6" s="26">
        <v>22</v>
      </c>
      <c r="N6" s="28">
        <v>0.48699999999999999</v>
      </c>
      <c r="O6" s="24">
        <f t="shared" ref="O6:O11" si="0">PRODUCT(I6/N6)</f>
        <v>154.00410677618069</v>
      </c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1998</v>
      </c>
      <c r="C7" s="26" t="s">
        <v>44</v>
      </c>
      <c r="D7" s="27" t="s">
        <v>39</v>
      </c>
      <c r="E7" s="26">
        <v>19</v>
      </c>
      <c r="F7" s="26">
        <v>1</v>
      </c>
      <c r="G7" s="26">
        <v>11</v>
      </c>
      <c r="H7" s="26">
        <v>5</v>
      </c>
      <c r="I7" s="26">
        <v>62</v>
      </c>
      <c r="J7" s="26">
        <v>18</v>
      </c>
      <c r="K7" s="26">
        <v>18</v>
      </c>
      <c r="L7" s="26">
        <v>14</v>
      </c>
      <c r="M7" s="26">
        <v>12</v>
      </c>
      <c r="N7" s="28">
        <v>0.504</v>
      </c>
      <c r="O7" s="24">
        <f t="shared" si="0"/>
        <v>123.01587301587301</v>
      </c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1999</v>
      </c>
      <c r="C8" s="26" t="s">
        <v>45</v>
      </c>
      <c r="D8" s="27" t="s">
        <v>39</v>
      </c>
      <c r="E8" s="26">
        <v>21</v>
      </c>
      <c r="F8" s="26">
        <v>0</v>
      </c>
      <c r="G8" s="26">
        <v>6</v>
      </c>
      <c r="H8" s="26">
        <v>13</v>
      </c>
      <c r="I8" s="26">
        <v>52</v>
      </c>
      <c r="J8" s="26">
        <v>15</v>
      </c>
      <c r="K8" s="26">
        <v>21</v>
      </c>
      <c r="L8" s="26">
        <v>10</v>
      </c>
      <c r="M8" s="26">
        <v>6</v>
      </c>
      <c r="N8" s="28">
        <v>0.42899999999999999</v>
      </c>
      <c r="O8" s="24">
        <f t="shared" si="0"/>
        <v>121.21212121212122</v>
      </c>
      <c r="P8" s="26">
        <v>3</v>
      </c>
      <c r="Q8" s="26">
        <v>0</v>
      </c>
      <c r="R8" s="26">
        <v>3</v>
      </c>
      <c r="S8" s="26">
        <v>1</v>
      </c>
      <c r="T8" s="26">
        <v>11</v>
      </c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2000</v>
      </c>
      <c r="C9" s="26" t="s">
        <v>45</v>
      </c>
      <c r="D9" s="27" t="s">
        <v>39</v>
      </c>
      <c r="E9" s="26">
        <v>22</v>
      </c>
      <c r="F9" s="26">
        <v>2</v>
      </c>
      <c r="G9" s="26">
        <v>13</v>
      </c>
      <c r="H9" s="26">
        <v>19</v>
      </c>
      <c r="I9" s="26">
        <v>86</v>
      </c>
      <c r="J9" s="26">
        <v>21</v>
      </c>
      <c r="K9" s="26">
        <v>32</v>
      </c>
      <c r="L9" s="26">
        <v>18</v>
      </c>
      <c r="M9" s="26">
        <v>15</v>
      </c>
      <c r="N9" s="28">
        <v>0.58499999999999996</v>
      </c>
      <c r="O9" s="24">
        <f t="shared" si="0"/>
        <v>147.00854700854703</v>
      </c>
      <c r="P9" s="26">
        <v>5</v>
      </c>
      <c r="Q9" s="26">
        <v>0</v>
      </c>
      <c r="R9" s="26">
        <v>0</v>
      </c>
      <c r="S9" s="26">
        <v>3</v>
      </c>
      <c r="T9" s="26">
        <v>15</v>
      </c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2001</v>
      </c>
      <c r="C10" s="26" t="s">
        <v>40</v>
      </c>
      <c r="D10" s="27" t="s">
        <v>39</v>
      </c>
      <c r="E10" s="26">
        <v>22</v>
      </c>
      <c r="F10" s="26">
        <v>3</v>
      </c>
      <c r="G10" s="26">
        <v>10</v>
      </c>
      <c r="H10" s="26">
        <v>19</v>
      </c>
      <c r="I10" s="26">
        <v>80</v>
      </c>
      <c r="J10" s="26">
        <v>14</v>
      </c>
      <c r="K10" s="26">
        <v>28</v>
      </c>
      <c r="L10" s="26">
        <v>25</v>
      </c>
      <c r="M10" s="26">
        <v>13</v>
      </c>
      <c r="N10" s="28">
        <v>0.59299999999999997</v>
      </c>
      <c r="O10" s="24">
        <f t="shared" si="0"/>
        <v>134.90725126475547</v>
      </c>
      <c r="P10" s="26">
        <v>8</v>
      </c>
      <c r="Q10" s="26">
        <v>0</v>
      </c>
      <c r="R10" s="26">
        <v>4</v>
      </c>
      <c r="S10" s="26">
        <v>4</v>
      </c>
      <c r="T10" s="26">
        <v>23</v>
      </c>
      <c r="U10" s="29"/>
      <c r="V10" s="29"/>
      <c r="W10" s="29"/>
      <c r="X10" s="29"/>
      <c r="Y10" s="29"/>
      <c r="Z10" s="26"/>
      <c r="AA10" s="26"/>
      <c r="AB10" s="26"/>
      <c r="AC10" s="26"/>
      <c r="AD10" s="26"/>
      <c r="AE10" s="26">
        <v>1</v>
      </c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2002</v>
      </c>
      <c r="C11" s="26" t="s">
        <v>41</v>
      </c>
      <c r="D11" s="27" t="s">
        <v>39</v>
      </c>
      <c r="E11" s="26">
        <v>22</v>
      </c>
      <c r="F11" s="26">
        <v>0</v>
      </c>
      <c r="G11" s="26">
        <v>8</v>
      </c>
      <c r="H11" s="26">
        <v>13</v>
      </c>
      <c r="I11" s="26">
        <v>61</v>
      </c>
      <c r="J11" s="26">
        <v>17</v>
      </c>
      <c r="K11" s="26">
        <v>22</v>
      </c>
      <c r="L11" s="26">
        <v>14</v>
      </c>
      <c r="M11" s="26">
        <v>8</v>
      </c>
      <c r="N11" s="28">
        <v>0.56499999999999995</v>
      </c>
      <c r="O11" s="24">
        <f t="shared" si="0"/>
        <v>107.96460176991151</v>
      </c>
      <c r="P11" s="26">
        <v>13</v>
      </c>
      <c r="Q11" s="26">
        <v>3</v>
      </c>
      <c r="R11" s="26">
        <v>6</v>
      </c>
      <c r="S11" s="26">
        <v>6</v>
      </c>
      <c r="T11" s="26">
        <v>44</v>
      </c>
      <c r="U11" s="29"/>
      <c r="V11" s="29"/>
      <c r="W11" s="29"/>
      <c r="X11" s="29"/>
      <c r="Y11" s="29"/>
      <c r="Z11" s="26"/>
      <c r="AA11" s="26"/>
      <c r="AB11" s="26">
        <v>1</v>
      </c>
      <c r="AC11" s="26">
        <v>1</v>
      </c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16" t="s">
        <v>9</v>
      </c>
      <c r="C12" s="17"/>
      <c r="D12" s="15"/>
      <c r="E12" s="18">
        <f t="shared" ref="E12:M12" si="1">SUM(E5:E11)</f>
        <v>153</v>
      </c>
      <c r="F12" s="18">
        <f t="shared" si="1"/>
        <v>9</v>
      </c>
      <c r="G12" s="18">
        <f t="shared" si="1"/>
        <v>82</v>
      </c>
      <c r="H12" s="18">
        <f t="shared" si="1"/>
        <v>107</v>
      </c>
      <c r="I12" s="18">
        <f t="shared" si="1"/>
        <v>479</v>
      </c>
      <c r="J12" s="18">
        <f t="shared" si="1"/>
        <v>122</v>
      </c>
      <c r="K12" s="18">
        <f t="shared" si="1"/>
        <v>153</v>
      </c>
      <c r="L12" s="18">
        <f t="shared" si="1"/>
        <v>113</v>
      </c>
      <c r="M12" s="18">
        <f t="shared" si="1"/>
        <v>91</v>
      </c>
      <c r="N12" s="30">
        <f>PRODUCT(I12/O12)</f>
        <v>0.51231828792383327</v>
      </c>
      <c r="O12" s="31">
        <f t="shared" ref="O12:AE12" si="2">SUM(O5:O11)</f>
        <v>934.96564790053571</v>
      </c>
      <c r="P12" s="18">
        <f t="shared" si="2"/>
        <v>29</v>
      </c>
      <c r="Q12" s="18">
        <f t="shared" si="2"/>
        <v>3</v>
      </c>
      <c r="R12" s="18">
        <f t="shared" si="2"/>
        <v>13</v>
      </c>
      <c r="S12" s="18">
        <f t="shared" si="2"/>
        <v>14</v>
      </c>
      <c r="T12" s="18">
        <f t="shared" si="2"/>
        <v>93</v>
      </c>
      <c r="U12" s="18">
        <f t="shared" si="2"/>
        <v>0</v>
      </c>
      <c r="V12" s="18">
        <f t="shared" si="2"/>
        <v>0</v>
      </c>
      <c r="W12" s="18">
        <f t="shared" si="2"/>
        <v>0</v>
      </c>
      <c r="X12" s="18">
        <f t="shared" si="2"/>
        <v>0</v>
      </c>
      <c r="Y12" s="18">
        <f t="shared" si="2"/>
        <v>0</v>
      </c>
      <c r="Z12" s="18">
        <f t="shared" si="2"/>
        <v>0</v>
      </c>
      <c r="AA12" s="18">
        <f t="shared" si="2"/>
        <v>0</v>
      </c>
      <c r="AB12" s="18">
        <f t="shared" si="2"/>
        <v>1</v>
      </c>
      <c r="AC12" s="18">
        <f t="shared" si="2"/>
        <v>1</v>
      </c>
      <c r="AD12" s="18">
        <f t="shared" si="2"/>
        <v>0</v>
      </c>
      <c r="AE12" s="18">
        <f t="shared" si="2"/>
        <v>1</v>
      </c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7" t="s">
        <v>2</v>
      </c>
      <c r="C13" s="32"/>
      <c r="D13" s="33">
        <f>SUM(F12:H12)+((I12-F12-G12)/3)+(E12/3)+(Z12*25)+(AA12*25)+(AB12*10)+(AC12*25)+(AD12*20)+(AE12*15)</f>
        <v>428.33333333333337</v>
      </c>
      <c r="E13" s="1"/>
      <c r="F13" s="1"/>
      <c r="G13" s="1"/>
      <c r="H13" s="1"/>
      <c r="I13" s="1"/>
      <c r="J13" s="1"/>
      <c r="K13" s="1"/>
      <c r="L13" s="1"/>
      <c r="M13" s="1"/>
      <c r="N13" s="3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4"/>
      <c r="AC13" s="1"/>
      <c r="AD13" s="35"/>
      <c r="AE13" s="1"/>
      <c r="AF13" s="23"/>
      <c r="AG13" s="8"/>
      <c r="AH13" s="8"/>
      <c r="AI13" s="8"/>
      <c r="AJ13" s="8"/>
      <c r="AK13" s="8"/>
    </row>
    <row r="14" spans="1:37" s="9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4"/>
      <c r="O14" s="36"/>
      <c r="P14" s="1"/>
      <c r="Q14" s="37"/>
      <c r="R14" s="1"/>
      <c r="S14" s="1"/>
      <c r="T14" s="1"/>
      <c r="U14" s="1"/>
      <c r="V14" s="1"/>
      <c r="W14" s="1"/>
      <c r="X14" s="1"/>
      <c r="Y14" s="1"/>
      <c r="Z14" s="1"/>
      <c r="AA14" s="1"/>
      <c r="AB14" s="24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22" t="s">
        <v>16</v>
      </c>
      <c r="C15" s="38"/>
      <c r="D15" s="38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25</v>
      </c>
      <c r="L15" s="18" t="s">
        <v>26</v>
      </c>
      <c r="M15" s="18" t="s">
        <v>27</v>
      </c>
      <c r="N15" s="30" t="s">
        <v>35</v>
      </c>
      <c r="O15" s="24"/>
      <c r="P15" s="39" t="s">
        <v>32</v>
      </c>
      <c r="Q15" s="12"/>
      <c r="R15" s="12"/>
      <c r="S15" s="12"/>
      <c r="T15" s="40"/>
      <c r="U15" s="40"/>
      <c r="V15" s="40"/>
      <c r="W15" s="40"/>
      <c r="X15" s="40"/>
      <c r="Y15" s="12"/>
      <c r="Z15" s="12"/>
      <c r="AA15" s="12"/>
      <c r="AB15" s="11"/>
      <c r="AC15" s="12"/>
      <c r="AD15" s="12"/>
      <c r="AE15" s="42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39" t="s">
        <v>17</v>
      </c>
      <c r="C16" s="12"/>
      <c r="D16" s="42"/>
      <c r="E16" s="26">
        <f>PRODUCT(E12)</f>
        <v>153</v>
      </c>
      <c r="F16" s="26">
        <f>PRODUCT(F12)</f>
        <v>9</v>
      </c>
      <c r="G16" s="26">
        <f>PRODUCT(G12)</f>
        <v>82</v>
      </c>
      <c r="H16" s="26">
        <f>PRODUCT(H12)</f>
        <v>107</v>
      </c>
      <c r="I16" s="26">
        <f>PRODUCT(I12)</f>
        <v>479</v>
      </c>
      <c r="J16" s="1"/>
      <c r="K16" s="43">
        <f>PRODUCT((F16+G16)/E16)</f>
        <v>0.59477124183006536</v>
      </c>
      <c r="L16" s="43">
        <f>PRODUCT(H16/E16)</f>
        <v>0.69934640522875813</v>
      </c>
      <c r="M16" s="43">
        <f>PRODUCT(I16/E16)</f>
        <v>3.130718954248366</v>
      </c>
      <c r="N16" s="28">
        <f>PRODUCT(N12)</f>
        <v>0.51231828792383327</v>
      </c>
      <c r="O16" s="24">
        <f>PRODUCT(O12)</f>
        <v>934.96564790053571</v>
      </c>
      <c r="P16" s="44" t="s">
        <v>33</v>
      </c>
      <c r="Q16" s="45"/>
      <c r="R16" s="46" t="s">
        <v>47</v>
      </c>
      <c r="S16" s="46"/>
      <c r="T16" s="46"/>
      <c r="U16" s="46"/>
      <c r="V16" s="46"/>
      <c r="W16" s="46"/>
      <c r="X16" s="46"/>
      <c r="Y16" s="46"/>
      <c r="Z16" s="46"/>
      <c r="AA16" s="47"/>
      <c r="AB16" s="48" t="s">
        <v>36</v>
      </c>
      <c r="AC16" s="126" t="s">
        <v>49</v>
      </c>
      <c r="AD16" s="48"/>
      <c r="AE16" s="129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49" t="s">
        <v>18</v>
      </c>
      <c r="C17" s="50"/>
      <c r="D17" s="51"/>
      <c r="E17" s="26">
        <f>PRODUCT(P12)</f>
        <v>29</v>
      </c>
      <c r="F17" s="26">
        <f>PRODUCT(Q12)</f>
        <v>3</v>
      </c>
      <c r="G17" s="26">
        <f>PRODUCT(R12)</f>
        <v>13</v>
      </c>
      <c r="H17" s="26">
        <f>PRODUCT(S12)</f>
        <v>14</v>
      </c>
      <c r="I17" s="26">
        <f>PRODUCT(T12)</f>
        <v>93</v>
      </c>
      <c r="J17" s="1"/>
      <c r="K17" s="43">
        <f>PRODUCT((F17+G17)/E17)</f>
        <v>0.55172413793103448</v>
      </c>
      <c r="L17" s="43">
        <f>PRODUCT(H17/E17)</f>
        <v>0.48275862068965519</v>
      </c>
      <c r="M17" s="43">
        <f>PRODUCT(I17/E17)</f>
        <v>3.2068965517241379</v>
      </c>
      <c r="N17" s="28">
        <f t="shared" ref="N17:N19" si="3">PRODUCT(I17/O17)</f>
        <v>0.53448275862068961</v>
      </c>
      <c r="O17" s="52">
        <v>174</v>
      </c>
      <c r="P17" s="53" t="s">
        <v>90</v>
      </c>
      <c r="Q17" s="54"/>
      <c r="R17" s="55" t="s">
        <v>51</v>
      </c>
      <c r="S17" s="55"/>
      <c r="T17" s="55"/>
      <c r="U17" s="55"/>
      <c r="V17" s="55"/>
      <c r="W17" s="55"/>
      <c r="X17" s="55"/>
      <c r="Y17" s="55"/>
      <c r="Z17" s="55"/>
      <c r="AA17" s="56"/>
      <c r="AB17" s="57" t="s">
        <v>50</v>
      </c>
      <c r="AC17" s="127" t="s">
        <v>52</v>
      </c>
      <c r="AD17" s="57"/>
      <c r="AE17" s="130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58" t="s">
        <v>19</v>
      </c>
      <c r="C18" s="59"/>
      <c r="D18" s="60"/>
      <c r="E18" s="29"/>
      <c r="F18" s="29"/>
      <c r="G18" s="29"/>
      <c r="H18" s="29"/>
      <c r="I18" s="29"/>
      <c r="J18" s="1"/>
      <c r="K18" s="61"/>
      <c r="L18" s="61"/>
      <c r="M18" s="61"/>
      <c r="N18" s="62"/>
      <c r="O18" s="24">
        <v>0</v>
      </c>
      <c r="P18" s="53" t="s">
        <v>91</v>
      </c>
      <c r="Q18" s="54"/>
      <c r="R18" s="55" t="s">
        <v>53</v>
      </c>
      <c r="S18" s="55"/>
      <c r="T18" s="55"/>
      <c r="U18" s="55"/>
      <c r="V18" s="55"/>
      <c r="W18" s="55"/>
      <c r="X18" s="55"/>
      <c r="Y18" s="55"/>
      <c r="Z18" s="55"/>
      <c r="AA18" s="56"/>
      <c r="AB18" s="57" t="s">
        <v>36</v>
      </c>
      <c r="AC18" s="127" t="s">
        <v>54</v>
      </c>
      <c r="AD18" s="57"/>
      <c r="AE18" s="130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63" t="s">
        <v>20</v>
      </c>
      <c r="C19" s="64"/>
      <c r="D19" s="65"/>
      <c r="E19" s="18">
        <f>SUM(E16:E18)</f>
        <v>182</v>
      </c>
      <c r="F19" s="18">
        <f>SUM(F16:F18)</f>
        <v>12</v>
      </c>
      <c r="G19" s="18">
        <f>SUM(G16:G18)</f>
        <v>95</v>
      </c>
      <c r="H19" s="18">
        <f>SUM(H16:H18)</f>
        <v>121</v>
      </c>
      <c r="I19" s="18">
        <f>SUM(I16:I18)</f>
        <v>572</v>
      </c>
      <c r="J19" s="1"/>
      <c r="K19" s="66">
        <f>PRODUCT((F19+G19)/E19)</f>
        <v>0.58791208791208793</v>
      </c>
      <c r="L19" s="66">
        <f>PRODUCT(H19/E19)</f>
        <v>0.6648351648351648</v>
      </c>
      <c r="M19" s="66">
        <f>PRODUCT(I19/E19)</f>
        <v>3.1428571428571428</v>
      </c>
      <c r="N19" s="30">
        <f t="shared" si="3"/>
        <v>0.51579595912902731</v>
      </c>
      <c r="O19" s="24">
        <f>SUM(O16:O18)</f>
        <v>1108.9656479005357</v>
      </c>
      <c r="P19" s="67" t="s">
        <v>34</v>
      </c>
      <c r="Q19" s="68"/>
      <c r="R19" s="69" t="s">
        <v>56</v>
      </c>
      <c r="S19" s="69"/>
      <c r="T19" s="69"/>
      <c r="U19" s="69"/>
      <c r="V19" s="69"/>
      <c r="W19" s="69"/>
      <c r="X19" s="69"/>
      <c r="Y19" s="69"/>
      <c r="Z19" s="69"/>
      <c r="AA19" s="70"/>
      <c r="AB19" s="71" t="s">
        <v>55</v>
      </c>
      <c r="AC19" s="128" t="s">
        <v>57</v>
      </c>
      <c r="AD19" s="71"/>
      <c r="AE19" s="13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35"/>
      <c r="C20" s="35"/>
      <c r="D20" s="35"/>
      <c r="E20" s="35"/>
      <c r="F20" s="35"/>
      <c r="G20" s="35"/>
      <c r="H20" s="35"/>
      <c r="I20" s="35"/>
      <c r="J20" s="1"/>
      <c r="K20" s="35"/>
      <c r="L20" s="35"/>
      <c r="M20" s="35"/>
      <c r="N20" s="34"/>
      <c r="O20" s="24"/>
      <c r="P20" s="1"/>
      <c r="Q20" s="37"/>
      <c r="R20" s="1"/>
      <c r="S20" s="1"/>
      <c r="T20" s="24"/>
      <c r="U20" s="24"/>
      <c r="V20" s="72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 t="s">
        <v>37</v>
      </c>
      <c r="C21" s="1"/>
      <c r="D21" s="1" t="s">
        <v>46</v>
      </c>
      <c r="E21" s="1"/>
      <c r="F21" s="24"/>
      <c r="G21" s="1"/>
      <c r="H21" s="1"/>
      <c r="I21" s="1"/>
      <c r="J21" s="1"/>
      <c r="K21" s="1"/>
      <c r="L21" s="1"/>
      <c r="M21" s="1"/>
      <c r="N21" s="37"/>
      <c r="O21" s="24"/>
      <c r="P21" s="1"/>
      <c r="Q21" s="37"/>
      <c r="R21" s="1"/>
      <c r="S21" s="1"/>
      <c r="T21" s="24"/>
      <c r="U21" s="24"/>
      <c r="V21" s="72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/>
      <c r="E22" s="1"/>
      <c r="F22" s="24"/>
      <c r="G22" s="1"/>
      <c r="H22" s="1"/>
      <c r="I22" s="1"/>
      <c r="J22" s="1"/>
      <c r="K22" s="1"/>
      <c r="L22" s="1"/>
      <c r="M22" s="1"/>
      <c r="N22" s="37"/>
      <c r="O22" s="24"/>
      <c r="P22" s="1"/>
      <c r="Q22" s="37"/>
      <c r="R22" s="1"/>
      <c r="S22" s="1"/>
      <c r="T22" s="24"/>
      <c r="U22" s="24"/>
      <c r="V22" s="72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/>
      <c r="E23" s="1"/>
      <c r="F23" s="24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24"/>
      <c r="U23" s="24"/>
      <c r="V23" s="72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/>
      <c r="E24" s="1"/>
      <c r="F24" s="24"/>
      <c r="G24" s="1"/>
      <c r="H24" s="1"/>
      <c r="I24" s="1"/>
      <c r="J24" s="1"/>
      <c r="K24" s="1"/>
      <c r="L24" s="1"/>
      <c r="M24" s="1"/>
      <c r="N24" s="37"/>
      <c r="O24" s="24"/>
      <c r="P24" s="1"/>
      <c r="Q24" s="37"/>
      <c r="R24" s="1"/>
      <c r="S24" s="1"/>
      <c r="T24" s="24"/>
      <c r="U24" s="24"/>
      <c r="V24" s="72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24"/>
      <c r="G25" s="1"/>
      <c r="H25" s="1"/>
      <c r="I25" s="1"/>
      <c r="J25" s="1"/>
      <c r="K25" s="1"/>
      <c r="L25" s="1"/>
      <c r="M25" s="1"/>
      <c r="N25" s="37"/>
      <c r="O25" s="24"/>
      <c r="P25" s="1"/>
      <c r="Q25" s="37"/>
      <c r="R25" s="1"/>
      <c r="S25" s="1"/>
      <c r="T25" s="24"/>
      <c r="U25" s="24"/>
      <c r="V25" s="72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24"/>
      <c r="G26" s="1"/>
      <c r="H26" s="1"/>
      <c r="I26" s="1"/>
      <c r="J26" s="1"/>
      <c r="K26" s="1"/>
      <c r="L26" s="1"/>
      <c r="M26" s="1"/>
      <c r="N26" s="37"/>
      <c r="O26" s="24"/>
      <c r="P26" s="1"/>
      <c r="Q26" s="37"/>
      <c r="R26" s="1"/>
      <c r="S26" s="1"/>
      <c r="T26" s="24"/>
      <c r="U26" s="24"/>
      <c r="V26" s="72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/>
      <c r="E27" s="1"/>
      <c r="F27" s="24"/>
      <c r="G27" s="1"/>
      <c r="H27" s="1"/>
      <c r="I27" s="1"/>
      <c r="J27" s="1"/>
      <c r="K27" s="1"/>
      <c r="L27" s="1"/>
      <c r="M27" s="1"/>
      <c r="N27" s="37"/>
      <c r="O27" s="24"/>
      <c r="P27" s="1"/>
      <c r="Q27" s="37"/>
      <c r="R27" s="1"/>
      <c r="S27" s="1"/>
      <c r="T27" s="24"/>
      <c r="U27" s="24"/>
      <c r="V27" s="72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24"/>
      <c r="G28" s="1"/>
      <c r="H28" s="1"/>
      <c r="I28" s="1"/>
      <c r="J28" s="1"/>
      <c r="K28" s="1"/>
      <c r="L28" s="1"/>
      <c r="M28" s="1"/>
      <c r="N28" s="37"/>
      <c r="O28" s="24"/>
      <c r="P28" s="1"/>
      <c r="Q28" s="37"/>
      <c r="R28" s="1"/>
      <c r="S28" s="1"/>
      <c r="T28" s="24"/>
      <c r="U28" s="24"/>
      <c r="V28" s="72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24"/>
      <c r="G29" s="1"/>
      <c r="H29" s="1"/>
      <c r="I29" s="1"/>
      <c r="J29" s="1"/>
      <c r="K29" s="1"/>
      <c r="L29" s="1"/>
      <c r="M29" s="1"/>
      <c r="N29" s="37"/>
      <c r="O29" s="24"/>
      <c r="P29" s="1"/>
      <c r="Q29" s="37"/>
      <c r="R29" s="1"/>
      <c r="S29" s="1"/>
      <c r="T29" s="24"/>
      <c r="U29" s="24"/>
      <c r="V29" s="72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24"/>
      <c r="G30" s="1"/>
      <c r="H30" s="1"/>
      <c r="I30" s="1"/>
      <c r="J30" s="1"/>
      <c r="K30" s="1"/>
      <c r="L30" s="1"/>
      <c r="M30" s="1"/>
      <c r="N30" s="37"/>
      <c r="O30" s="24"/>
      <c r="P30" s="1"/>
      <c r="Q30" s="37"/>
      <c r="R30" s="1"/>
      <c r="S30" s="1"/>
      <c r="T30" s="24"/>
      <c r="U30" s="24"/>
      <c r="V30" s="72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24"/>
      <c r="G31" s="1"/>
      <c r="H31" s="1"/>
      <c r="I31" s="1"/>
      <c r="J31" s="1"/>
      <c r="K31" s="1"/>
      <c r="L31" s="1"/>
      <c r="M31" s="1"/>
      <c r="N31" s="37"/>
      <c r="O31" s="24"/>
      <c r="P31" s="1"/>
      <c r="Q31" s="37"/>
      <c r="R31" s="1"/>
      <c r="S31" s="1"/>
      <c r="T31" s="24"/>
      <c r="U31" s="24"/>
      <c r="V31" s="72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24"/>
      <c r="G32" s="1"/>
      <c r="H32" s="1"/>
      <c r="I32" s="1"/>
      <c r="J32" s="1"/>
      <c r="K32" s="1"/>
      <c r="L32" s="1"/>
      <c r="M32" s="1"/>
      <c r="N32" s="37"/>
      <c r="O32" s="24"/>
      <c r="P32" s="1"/>
      <c r="Q32" s="37"/>
      <c r="R32" s="1"/>
      <c r="S32" s="1"/>
      <c r="T32" s="24"/>
      <c r="U32" s="24"/>
      <c r="V32" s="72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24"/>
      <c r="G33" s="1"/>
      <c r="H33" s="1"/>
      <c r="I33" s="1"/>
      <c r="J33" s="1"/>
      <c r="K33" s="1"/>
      <c r="L33" s="1"/>
      <c r="M33" s="1"/>
      <c r="N33" s="37"/>
      <c r="O33" s="24"/>
      <c r="P33" s="1"/>
      <c r="Q33" s="37"/>
      <c r="R33" s="1"/>
      <c r="S33" s="1"/>
      <c r="T33" s="24"/>
      <c r="U33" s="24"/>
      <c r="V33" s="72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24"/>
      <c r="G34" s="1"/>
      <c r="H34" s="1"/>
      <c r="I34" s="1"/>
      <c r="J34" s="1"/>
      <c r="K34" s="1"/>
      <c r="L34" s="1"/>
      <c r="M34" s="1"/>
      <c r="N34" s="37"/>
      <c r="O34" s="24"/>
      <c r="P34" s="1"/>
      <c r="Q34" s="37"/>
      <c r="R34" s="1"/>
      <c r="S34" s="1"/>
      <c r="T34" s="24"/>
      <c r="U34" s="24"/>
      <c r="V34" s="72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24"/>
      <c r="G35" s="1"/>
      <c r="H35" s="1"/>
      <c r="I35" s="1"/>
      <c r="J35" s="1"/>
      <c r="K35" s="1"/>
      <c r="L35" s="1"/>
      <c r="M35" s="1"/>
      <c r="N35" s="37"/>
      <c r="O35" s="24"/>
      <c r="P35" s="1"/>
      <c r="Q35" s="37"/>
      <c r="R35" s="1"/>
      <c r="S35" s="1"/>
      <c r="T35" s="24"/>
      <c r="U35" s="24"/>
      <c r="V35" s="72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24"/>
      <c r="G36" s="1"/>
      <c r="H36" s="1"/>
      <c r="I36" s="1"/>
      <c r="J36" s="1"/>
      <c r="K36" s="1"/>
      <c r="L36" s="1"/>
      <c r="M36" s="1"/>
      <c r="N36" s="37"/>
      <c r="O36" s="24"/>
      <c r="P36" s="1"/>
      <c r="Q36" s="37"/>
      <c r="R36" s="1"/>
      <c r="S36" s="1"/>
      <c r="T36" s="24"/>
      <c r="U36" s="24"/>
      <c r="V36" s="72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5">
      <c r="A37" s="1"/>
      <c r="B37" s="1"/>
      <c r="C37" s="1"/>
      <c r="D37" s="1"/>
      <c r="E37" s="1"/>
      <c r="F37" s="24"/>
      <c r="G37" s="1"/>
      <c r="H37" s="1"/>
      <c r="I37" s="1"/>
      <c r="J37" s="1"/>
      <c r="K37" s="1"/>
      <c r="L37" s="1"/>
      <c r="M37" s="1"/>
      <c r="N37" s="37"/>
      <c r="O37" s="24"/>
      <c r="P37" s="1"/>
      <c r="Q37" s="37"/>
      <c r="R37" s="1"/>
      <c r="S37" s="1"/>
      <c r="T37" s="24"/>
      <c r="U37" s="24"/>
      <c r="V37" s="72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24"/>
      <c r="G38" s="1"/>
      <c r="H38" s="1"/>
      <c r="I38" s="1"/>
      <c r="J38" s="1"/>
      <c r="K38" s="1"/>
      <c r="L38" s="1"/>
      <c r="M38" s="1"/>
      <c r="N38" s="37"/>
      <c r="O38" s="24"/>
      <c r="P38" s="1"/>
      <c r="Q38" s="37"/>
      <c r="R38" s="1"/>
      <c r="S38" s="1"/>
      <c r="T38" s="24"/>
      <c r="U38" s="24"/>
      <c r="V38" s="72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5">
      <c r="A39" s="1"/>
      <c r="B39" s="1"/>
      <c r="C39" s="1"/>
      <c r="D39" s="1"/>
      <c r="E39" s="1"/>
      <c r="F39" s="24"/>
      <c r="G39" s="1"/>
      <c r="H39" s="1"/>
      <c r="I39" s="1"/>
      <c r="J39" s="1"/>
      <c r="K39" s="1"/>
      <c r="L39" s="1"/>
      <c r="M39" s="1"/>
      <c r="N39" s="37"/>
      <c r="O39" s="24"/>
      <c r="P39" s="1"/>
      <c r="Q39" s="37"/>
      <c r="R39" s="1"/>
      <c r="S39" s="1"/>
      <c r="T39" s="24"/>
      <c r="U39" s="24"/>
      <c r="V39" s="72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24"/>
      <c r="G40" s="1"/>
      <c r="H40" s="1"/>
      <c r="I40" s="1"/>
      <c r="J40" s="1"/>
      <c r="K40" s="1"/>
      <c r="L40" s="1"/>
      <c r="M40" s="1"/>
      <c r="N40" s="37"/>
      <c r="O40" s="24"/>
      <c r="P40" s="1"/>
      <c r="Q40" s="37"/>
      <c r="R40" s="1"/>
      <c r="S40" s="1"/>
      <c r="T40" s="24"/>
      <c r="U40" s="24"/>
      <c r="V40" s="72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5">
      <c r="A41" s="1"/>
      <c r="B41" s="1"/>
      <c r="C41" s="1"/>
      <c r="D41" s="1"/>
      <c r="E41" s="1"/>
      <c r="F41" s="24"/>
      <c r="G41" s="1"/>
      <c r="H41" s="1"/>
      <c r="I41" s="1"/>
      <c r="J41" s="1"/>
      <c r="K41" s="1"/>
      <c r="L41" s="1"/>
      <c r="M41" s="1"/>
      <c r="N41" s="37"/>
      <c r="O41" s="24"/>
      <c r="P41" s="1"/>
      <c r="Q41" s="37"/>
      <c r="R41" s="1"/>
      <c r="S41" s="1"/>
      <c r="T41" s="24"/>
      <c r="U41" s="24"/>
      <c r="V41" s="72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5">
      <c r="A42" s="1"/>
      <c r="B42" s="1"/>
      <c r="C42" s="1"/>
      <c r="D42" s="1"/>
      <c r="E42" s="1"/>
      <c r="F42" s="24"/>
      <c r="G42" s="1"/>
      <c r="H42" s="1"/>
      <c r="I42" s="1"/>
      <c r="J42" s="1"/>
      <c r="K42" s="1"/>
      <c r="L42" s="1"/>
      <c r="M42" s="1"/>
      <c r="N42" s="37"/>
      <c r="O42" s="24"/>
      <c r="P42" s="1"/>
      <c r="Q42" s="37"/>
      <c r="R42" s="1"/>
      <c r="S42" s="1"/>
      <c r="T42" s="24"/>
      <c r="U42" s="24"/>
      <c r="V42" s="72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24"/>
      <c r="G43" s="1"/>
      <c r="H43" s="1"/>
      <c r="I43" s="1"/>
      <c r="J43" s="1"/>
      <c r="K43" s="1"/>
      <c r="L43" s="1"/>
      <c r="M43" s="1"/>
      <c r="N43" s="37"/>
      <c r="O43" s="24"/>
      <c r="P43" s="1"/>
      <c r="Q43" s="37"/>
      <c r="R43" s="1"/>
      <c r="S43" s="1"/>
      <c r="T43" s="24"/>
      <c r="U43" s="24"/>
      <c r="V43" s="72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5">
      <c r="A44" s="1"/>
      <c r="B44" s="1"/>
      <c r="C44" s="1"/>
      <c r="D44" s="1"/>
      <c r="E44" s="1"/>
      <c r="F44" s="24"/>
      <c r="G44" s="1"/>
      <c r="H44" s="1"/>
      <c r="I44" s="1"/>
      <c r="J44" s="1"/>
      <c r="K44" s="1"/>
      <c r="L44" s="1"/>
      <c r="M44" s="1"/>
      <c r="N44" s="37"/>
      <c r="O44" s="24"/>
      <c r="P44" s="1"/>
      <c r="Q44" s="37"/>
      <c r="R44" s="1"/>
      <c r="S44" s="1"/>
      <c r="T44" s="24"/>
      <c r="U44" s="24"/>
      <c r="V44" s="72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5">
      <c r="A45" s="1"/>
      <c r="B45" s="1"/>
      <c r="C45" s="1"/>
      <c r="D45" s="1"/>
      <c r="E45" s="1"/>
      <c r="F45" s="24"/>
      <c r="G45" s="1"/>
      <c r="H45" s="1"/>
      <c r="I45" s="1"/>
      <c r="J45" s="1"/>
      <c r="K45" s="1"/>
      <c r="L45" s="1"/>
      <c r="M45" s="1"/>
      <c r="N45" s="37"/>
      <c r="O45" s="24"/>
      <c r="P45" s="1"/>
      <c r="Q45" s="37"/>
      <c r="R45" s="1"/>
      <c r="S45" s="1"/>
      <c r="T45" s="24"/>
      <c r="U45" s="24"/>
      <c r="V45" s="72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5">
      <c r="A46" s="1"/>
      <c r="B46" s="1"/>
      <c r="C46" s="1"/>
      <c r="D46" s="1"/>
      <c r="E46" s="1"/>
      <c r="F46" s="24"/>
      <c r="G46" s="1"/>
      <c r="H46" s="1"/>
      <c r="I46" s="1"/>
      <c r="J46" s="1"/>
      <c r="K46" s="1"/>
      <c r="L46" s="1"/>
      <c r="M46" s="1"/>
      <c r="N46" s="37"/>
      <c r="O46" s="24"/>
      <c r="P46" s="1"/>
      <c r="Q46" s="37"/>
      <c r="R46" s="1"/>
      <c r="S46" s="1"/>
      <c r="T46" s="24"/>
      <c r="U46" s="24"/>
      <c r="V46" s="72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5">
      <c r="A47" s="1"/>
      <c r="B47" s="1"/>
      <c r="C47" s="1"/>
      <c r="D47" s="1"/>
      <c r="E47" s="1"/>
      <c r="F47" s="24"/>
      <c r="G47" s="1"/>
      <c r="H47" s="1"/>
      <c r="I47" s="1"/>
      <c r="J47" s="1"/>
      <c r="K47" s="1"/>
      <c r="L47" s="1"/>
      <c r="M47" s="1"/>
      <c r="N47" s="37"/>
      <c r="O47" s="24"/>
      <c r="P47" s="1"/>
      <c r="Q47" s="37"/>
      <c r="R47" s="1"/>
      <c r="S47" s="1"/>
      <c r="T47" s="24"/>
      <c r="U47" s="24"/>
      <c r="V47" s="72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5">
      <c r="A48" s="1"/>
      <c r="B48" s="1"/>
      <c r="C48" s="1"/>
      <c r="D48" s="1"/>
      <c r="E48" s="1"/>
      <c r="F48" s="24"/>
      <c r="G48" s="1"/>
      <c r="H48" s="1"/>
      <c r="I48" s="1"/>
      <c r="J48" s="1"/>
      <c r="K48" s="1"/>
      <c r="L48" s="1"/>
      <c r="M48" s="1"/>
      <c r="N48" s="37"/>
      <c r="O48" s="24"/>
      <c r="P48" s="1"/>
      <c r="Q48" s="37"/>
      <c r="R48" s="1"/>
      <c r="S48" s="1"/>
      <c r="T48" s="24"/>
      <c r="U48" s="24"/>
      <c r="V48" s="72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5">
      <c r="A49" s="1"/>
      <c r="B49" s="1"/>
      <c r="C49" s="1"/>
      <c r="D49" s="1"/>
      <c r="E49" s="1"/>
      <c r="F49" s="24"/>
      <c r="G49" s="1"/>
      <c r="H49" s="1"/>
      <c r="I49" s="1"/>
      <c r="J49" s="1"/>
      <c r="K49" s="1"/>
      <c r="L49" s="1"/>
      <c r="M49" s="1"/>
      <c r="N49" s="37"/>
      <c r="O49" s="24"/>
      <c r="P49" s="1"/>
      <c r="Q49" s="37"/>
      <c r="R49" s="1"/>
      <c r="S49" s="1"/>
      <c r="T49" s="24"/>
      <c r="U49" s="24"/>
      <c r="V49" s="72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5">
      <c r="A50" s="1"/>
      <c r="B50" s="1"/>
      <c r="C50" s="1"/>
      <c r="D50" s="1"/>
      <c r="E50" s="1"/>
      <c r="F50" s="24"/>
      <c r="G50" s="1"/>
      <c r="H50" s="1"/>
      <c r="I50" s="1"/>
      <c r="J50" s="1"/>
      <c r="K50" s="1"/>
      <c r="L50" s="1"/>
      <c r="M50" s="1"/>
      <c r="N50" s="37"/>
      <c r="O50" s="24"/>
      <c r="P50" s="1"/>
      <c r="Q50" s="37"/>
      <c r="R50" s="1"/>
      <c r="S50" s="1"/>
      <c r="T50" s="24"/>
      <c r="U50" s="24"/>
      <c r="V50" s="72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5">
      <c r="A51" s="1"/>
      <c r="B51" s="1"/>
      <c r="C51" s="1"/>
      <c r="D51" s="1"/>
      <c r="E51" s="1"/>
      <c r="F51" s="24"/>
      <c r="G51" s="1"/>
      <c r="H51" s="1"/>
      <c r="I51" s="1"/>
      <c r="J51" s="1"/>
      <c r="K51" s="1"/>
      <c r="L51" s="1"/>
      <c r="M51" s="1"/>
      <c r="N51" s="37"/>
      <c r="O51" s="24"/>
      <c r="P51" s="1"/>
      <c r="Q51" s="37"/>
      <c r="R51" s="1"/>
      <c r="S51" s="1"/>
      <c r="T51" s="24"/>
      <c r="U51" s="24"/>
      <c r="V51" s="72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5">
      <c r="A52" s="1"/>
      <c r="B52" s="1"/>
      <c r="C52" s="1"/>
      <c r="D52" s="1"/>
      <c r="E52" s="1"/>
      <c r="F52" s="24"/>
      <c r="G52" s="1"/>
      <c r="H52" s="1"/>
      <c r="I52" s="1"/>
      <c r="J52" s="1"/>
      <c r="K52" s="1"/>
      <c r="L52" s="1"/>
      <c r="M52" s="1"/>
      <c r="N52" s="37"/>
      <c r="O52" s="24"/>
      <c r="P52" s="1"/>
      <c r="Q52" s="37"/>
      <c r="R52" s="1"/>
      <c r="S52" s="1"/>
      <c r="T52" s="24"/>
      <c r="U52" s="24"/>
      <c r="V52" s="72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5">
      <c r="A53" s="1"/>
      <c r="B53" s="1"/>
      <c r="C53" s="1"/>
      <c r="D53" s="1"/>
      <c r="E53" s="1"/>
      <c r="F53" s="24"/>
      <c r="G53" s="1"/>
      <c r="H53" s="1"/>
      <c r="I53" s="1"/>
      <c r="J53" s="1"/>
      <c r="K53" s="1"/>
      <c r="L53" s="1"/>
      <c r="M53" s="1"/>
      <c r="N53" s="37"/>
      <c r="O53" s="24"/>
      <c r="P53" s="1"/>
      <c r="Q53" s="37"/>
      <c r="R53" s="1"/>
      <c r="S53" s="1"/>
      <c r="T53" s="24"/>
      <c r="U53" s="24"/>
      <c r="V53" s="72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5">
      <c r="A54" s="1"/>
      <c r="B54" s="1"/>
      <c r="C54" s="1"/>
      <c r="D54" s="1"/>
      <c r="E54" s="1"/>
      <c r="F54" s="24"/>
      <c r="G54" s="1"/>
      <c r="H54" s="1"/>
      <c r="I54" s="1"/>
      <c r="J54" s="1"/>
      <c r="K54" s="1"/>
      <c r="L54" s="1"/>
      <c r="M54" s="1"/>
      <c r="N54" s="37"/>
      <c r="O54" s="24"/>
      <c r="P54" s="1"/>
      <c r="Q54" s="37"/>
      <c r="R54" s="1"/>
      <c r="S54" s="1"/>
      <c r="T54" s="24"/>
      <c r="U54" s="24"/>
      <c r="V54" s="72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5">
      <c r="A55" s="1"/>
      <c r="B55" s="1"/>
      <c r="C55" s="1"/>
      <c r="D55" s="1"/>
      <c r="E55" s="1"/>
      <c r="F55" s="24"/>
      <c r="G55" s="1"/>
      <c r="H55" s="1"/>
      <c r="I55" s="1"/>
      <c r="J55" s="1"/>
      <c r="K55" s="1"/>
      <c r="L55" s="1"/>
      <c r="M55" s="1"/>
      <c r="N55" s="37"/>
      <c r="O55" s="24"/>
      <c r="P55" s="1"/>
      <c r="Q55" s="37"/>
      <c r="R55" s="1"/>
      <c r="S55" s="1"/>
      <c r="T55" s="24"/>
      <c r="U55" s="24"/>
      <c r="V55" s="72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5">
      <c r="A56" s="1"/>
      <c r="B56" s="1"/>
      <c r="C56" s="1"/>
      <c r="D56" s="1"/>
      <c r="E56" s="1"/>
      <c r="F56" s="24"/>
      <c r="G56" s="1"/>
      <c r="H56" s="1"/>
      <c r="I56" s="1"/>
      <c r="J56" s="1"/>
      <c r="K56" s="1"/>
      <c r="L56" s="1"/>
      <c r="M56" s="1"/>
      <c r="N56" s="37"/>
      <c r="O56" s="24"/>
      <c r="P56" s="1"/>
      <c r="Q56" s="37"/>
      <c r="R56" s="1"/>
      <c r="S56" s="1"/>
      <c r="T56" s="24"/>
      <c r="U56" s="24"/>
      <c r="V56" s="72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5">
      <c r="A57" s="1"/>
      <c r="B57" s="1"/>
      <c r="C57" s="1"/>
      <c r="D57" s="1"/>
      <c r="E57" s="1"/>
      <c r="F57" s="24"/>
      <c r="G57" s="1"/>
      <c r="H57" s="1"/>
      <c r="I57" s="1"/>
      <c r="J57" s="1"/>
      <c r="K57" s="1"/>
      <c r="L57" s="1"/>
      <c r="M57" s="1"/>
      <c r="N57" s="37"/>
      <c r="O57" s="24"/>
      <c r="P57" s="1"/>
      <c r="Q57" s="37"/>
      <c r="R57" s="1"/>
      <c r="S57" s="1"/>
      <c r="T57" s="24"/>
      <c r="U57" s="24"/>
      <c r="V57" s="72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5">
      <c r="A58" s="1"/>
      <c r="B58" s="1"/>
      <c r="C58" s="1"/>
      <c r="D58" s="1"/>
      <c r="E58" s="1"/>
      <c r="F58" s="24"/>
      <c r="G58" s="1"/>
      <c r="H58" s="1"/>
      <c r="I58" s="1"/>
      <c r="J58" s="1"/>
      <c r="K58" s="1"/>
      <c r="L58" s="1"/>
      <c r="M58" s="1"/>
      <c r="N58" s="37"/>
      <c r="O58" s="24"/>
      <c r="P58" s="1"/>
      <c r="Q58" s="37"/>
      <c r="R58" s="1"/>
      <c r="S58" s="1"/>
      <c r="T58" s="24"/>
      <c r="U58" s="24"/>
      <c r="V58" s="72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5">
      <c r="A59" s="1"/>
      <c r="B59" s="1"/>
      <c r="C59" s="1"/>
      <c r="D59" s="1"/>
      <c r="E59" s="1"/>
      <c r="F59" s="24"/>
      <c r="G59" s="1"/>
      <c r="H59" s="1"/>
      <c r="I59" s="1"/>
      <c r="J59" s="1"/>
      <c r="K59" s="1"/>
      <c r="L59" s="1"/>
      <c r="M59" s="1"/>
      <c r="N59" s="37"/>
      <c r="O59" s="24"/>
      <c r="P59" s="1"/>
      <c r="Q59" s="37"/>
      <c r="R59" s="1"/>
      <c r="S59" s="1"/>
      <c r="T59" s="24"/>
      <c r="U59" s="24"/>
      <c r="V59" s="72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5">
      <c r="A60" s="1"/>
      <c r="B60" s="1"/>
      <c r="C60" s="1"/>
      <c r="D60" s="1"/>
      <c r="E60" s="1"/>
      <c r="F60" s="24"/>
      <c r="G60" s="1"/>
      <c r="H60" s="1"/>
      <c r="I60" s="1"/>
      <c r="J60" s="1"/>
      <c r="K60" s="1"/>
      <c r="L60" s="1"/>
      <c r="M60" s="1"/>
      <c r="N60" s="37"/>
      <c r="O60" s="24"/>
      <c r="P60" s="1"/>
      <c r="Q60" s="37"/>
      <c r="R60" s="1"/>
      <c r="S60" s="1"/>
      <c r="T60" s="24"/>
      <c r="U60" s="24"/>
      <c r="V60" s="72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5">
      <c r="A61" s="1"/>
      <c r="B61" s="1"/>
      <c r="C61" s="1"/>
      <c r="D61" s="1"/>
      <c r="E61" s="1"/>
      <c r="F61" s="24"/>
      <c r="G61" s="1"/>
      <c r="H61" s="1"/>
      <c r="I61" s="1"/>
      <c r="J61" s="1"/>
      <c r="K61" s="1"/>
      <c r="L61" s="1"/>
      <c r="M61" s="1"/>
      <c r="N61" s="37"/>
      <c r="O61" s="24"/>
      <c r="P61" s="1"/>
      <c r="Q61" s="37"/>
      <c r="R61" s="1"/>
      <c r="S61" s="1"/>
      <c r="T61" s="24"/>
      <c r="U61" s="24"/>
      <c r="V61" s="72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5">
      <c r="A62" s="1"/>
      <c r="B62" s="1"/>
      <c r="C62" s="1"/>
      <c r="D62" s="1"/>
      <c r="E62" s="1"/>
      <c r="F62" s="24"/>
      <c r="G62" s="1"/>
      <c r="H62" s="1"/>
      <c r="I62" s="1"/>
      <c r="J62" s="1"/>
      <c r="K62" s="1"/>
      <c r="L62" s="1"/>
      <c r="M62" s="1"/>
      <c r="N62" s="37"/>
      <c r="O62" s="24"/>
      <c r="P62" s="1"/>
      <c r="Q62" s="37"/>
      <c r="R62" s="1"/>
      <c r="S62" s="1"/>
      <c r="T62" s="24"/>
      <c r="U62" s="24"/>
      <c r="V62" s="72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5">
      <c r="A63" s="1"/>
      <c r="B63" s="1"/>
      <c r="C63" s="1"/>
      <c r="D63" s="1"/>
      <c r="E63" s="1"/>
      <c r="F63" s="24"/>
      <c r="G63" s="1"/>
      <c r="H63" s="1"/>
      <c r="I63" s="1"/>
      <c r="J63" s="1"/>
      <c r="K63" s="1"/>
      <c r="L63" s="1"/>
      <c r="M63" s="1"/>
      <c r="N63" s="37"/>
      <c r="O63" s="24"/>
      <c r="P63" s="1"/>
      <c r="Q63" s="37"/>
      <c r="R63" s="1"/>
      <c r="S63" s="1"/>
      <c r="T63" s="24"/>
      <c r="U63" s="24"/>
      <c r="V63" s="72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5">
      <c r="A64" s="1"/>
      <c r="B64" s="1"/>
      <c r="C64" s="1"/>
      <c r="D64" s="1"/>
      <c r="E64" s="1"/>
      <c r="F64" s="24"/>
      <c r="G64" s="1"/>
      <c r="H64" s="1"/>
      <c r="I64" s="1"/>
      <c r="J64" s="1"/>
      <c r="K64" s="1"/>
      <c r="L64" s="1"/>
      <c r="M64" s="1"/>
      <c r="N64" s="37"/>
      <c r="O64" s="24"/>
      <c r="P64" s="1"/>
      <c r="Q64" s="37"/>
      <c r="R64" s="1"/>
      <c r="S64" s="1"/>
      <c r="T64" s="24"/>
      <c r="U64" s="24"/>
      <c r="V64" s="72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5">
      <c r="A65" s="1"/>
      <c r="B65" s="1"/>
      <c r="C65" s="1"/>
      <c r="D65" s="1"/>
      <c r="E65" s="1"/>
      <c r="F65" s="24"/>
      <c r="G65" s="1"/>
      <c r="H65" s="1"/>
      <c r="I65" s="1"/>
      <c r="J65" s="1"/>
      <c r="K65" s="1"/>
      <c r="L65" s="1"/>
      <c r="M65" s="1"/>
      <c r="N65" s="37"/>
      <c r="O65" s="24"/>
      <c r="P65" s="1"/>
      <c r="Q65" s="37"/>
      <c r="R65" s="1"/>
      <c r="S65" s="1"/>
      <c r="T65" s="24"/>
      <c r="U65" s="24"/>
      <c r="V65" s="72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5">
      <c r="A66" s="1"/>
      <c r="B66" s="1"/>
      <c r="C66" s="1"/>
      <c r="D66" s="1"/>
      <c r="E66" s="1"/>
      <c r="F66" s="24"/>
      <c r="G66" s="1"/>
      <c r="H66" s="1"/>
      <c r="I66" s="1"/>
      <c r="J66" s="1"/>
      <c r="K66" s="1"/>
      <c r="L66" s="1"/>
      <c r="M66" s="1"/>
      <c r="N66" s="37"/>
      <c r="O66" s="24"/>
      <c r="P66" s="1"/>
      <c r="Q66" s="37"/>
      <c r="R66" s="1"/>
      <c r="S66" s="1"/>
      <c r="T66" s="24"/>
      <c r="U66" s="24"/>
      <c r="V66" s="72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zoomScale="97" zoomScaleNormal="97" workbookViewId="0"/>
  </sheetViews>
  <sheetFormatPr defaultRowHeight="15" x14ac:dyDescent="0.25"/>
  <cols>
    <col min="1" max="1" width="0.7109375" style="95" customWidth="1"/>
    <col min="2" max="2" width="29.7109375" style="98" customWidth="1"/>
    <col min="3" max="3" width="21.5703125" style="99" customWidth="1"/>
    <col min="4" max="4" width="10.5703125" style="100" customWidth="1"/>
    <col min="5" max="5" width="12.42578125" style="100" customWidth="1"/>
    <col min="6" max="6" width="0.7109375" style="36" customWidth="1"/>
    <col min="7" max="11" width="5.28515625" style="99" customWidth="1"/>
    <col min="12" max="12" width="6.42578125" style="99" customWidth="1"/>
    <col min="13" max="16" width="5.28515625" style="99" customWidth="1"/>
    <col min="17" max="21" width="6.7109375" style="99" customWidth="1"/>
    <col min="22" max="22" width="10.85546875" style="99" customWidth="1"/>
    <col min="23" max="23" width="19.7109375" style="100" customWidth="1"/>
    <col min="24" max="24" width="9.7109375" style="99" customWidth="1"/>
    <col min="25" max="30" width="9.140625" style="101"/>
  </cols>
  <sheetData>
    <row r="1" spans="1:30" ht="18.75" x14ac:dyDescent="0.3">
      <c r="A1" s="8"/>
      <c r="B1" s="82" t="s">
        <v>59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  <c r="X1" s="81"/>
      <c r="Y1" s="85"/>
      <c r="Z1" s="85"/>
      <c r="AA1" s="85"/>
      <c r="AB1" s="85"/>
      <c r="AC1" s="85"/>
      <c r="AD1" s="85"/>
    </row>
    <row r="2" spans="1:30" x14ac:dyDescent="0.25">
      <c r="A2" s="8"/>
      <c r="B2" s="102" t="s">
        <v>38</v>
      </c>
      <c r="C2" s="103" t="s">
        <v>48</v>
      </c>
      <c r="D2" s="104"/>
      <c r="E2" s="103"/>
      <c r="F2" s="103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6"/>
      <c r="X2" s="41"/>
      <c r="Y2" s="85"/>
      <c r="Z2" s="85"/>
      <c r="AA2" s="85"/>
      <c r="AB2" s="85"/>
      <c r="AC2" s="85"/>
      <c r="AD2" s="85"/>
    </row>
    <row r="3" spans="1:30" x14ac:dyDescent="0.25">
      <c r="A3" s="8"/>
      <c r="B3" s="87" t="s">
        <v>60</v>
      </c>
      <c r="C3" s="22" t="s">
        <v>61</v>
      </c>
      <c r="D3" s="88" t="s">
        <v>62</v>
      </c>
      <c r="E3" s="89" t="s">
        <v>1</v>
      </c>
      <c r="F3" s="24"/>
      <c r="G3" s="90" t="s">
        <v>63</v>
      </c>
      <c r="H3" s="91" t="s">
        <v>64</v>
      </c>
      <c r="I3" s="91" t="s">
        <v>30</v>
      </c>
      <c r="J3" s="17" t="s">
        <v>65</v>
      </c>
      <c r="K3" s="92" t="s">
        <v>66</v>
      </c>
      <c r="L3" s="92" t="s">
        <v>67</v>
      </c>
      <c r="M3" s="90" t="s">
        <v>68</v>
      </c>
      <c r="N3" s="90" t="s">
        <v>29</v>
      </c>
      <c r="O3" s="91" t="s">
        <v>69</v>
      </c>
      <c r="P3" s="90" t="s">
        <v>64</v>
      </c>
      <c r="Q3" s="90" t="s">
        <v>3</v>
      </c>
      <c r="R3" s="90">
        <v>1</v>
      </c>
      <c r="S3" s="90">
        <v>2</v>
      </c>
      <c r="T3" s="90">
        <v>3</v>
      </c>
      <c r="U3" s="90" t="s">
        <v>70</v>
      </c>
      <c r="V3" s="17" t="s">
        <v>21</v>
      </c>
      <c r="W3" s="16" t="s">
        <v>71</v>
      </c>
      <c r="X3" s="16" t="s">
        <v>72</v>
      </c>
      <c r="Y3" s="85"/>
      <c r="Z3" s="85"/>
      <c r="AA3" s="85"/>
      <c r="AB3" s="85"/>
      <c r="AC3" s="85"/>
      <c r="AD3" s="85"/>
    </row>
    <row r="4" spans="1:30" x14ac:dyDescent="0.25">
      <c r="A4" s="8"/>
      <c r="B4" s="118" t="s">
        <v>74</v>
      </c>
      <c r="C4" s="119" t="s">
        <v>82</v>
      </c>
      <c r="D4" s="93" t="s">
        <v>73</v>
      </c>
      <c r="E4" s="120" t="s">
        <v>39</v>
      </c>
      <c r="F4" s="52"/>
      <c r="G4" s="94">
        <v>1</v>
      </c>
      <c r="H4" s="121"/>
      <c r="I4" s="94"/>
      <c r="J4" s="122" t="s">
        <v>83</v>
      </c>
      <c r="K4" s="122">
        <v>1</v>
      </c>
      <c r="L4" s="122" t="s">
        <v>75</v>
      </c>
      <c r="M4" s="122">
        <v>1</v>
      </c>
      <c r="N4" s="94"/>
      <c r="O4" s="121"/>
      <c r="P4" s="94">
        <v>1</v>
      </c>
      <c r="Q4" s="123" t="s">
        <v>84</v>
      </c>
      <c r="R4" s="123" t="s">
        <v>85</v>
      </c>
      <c r="S4" s="123" t="s">
        <v>86</v>
      </c>
      <c r="T4" s="123"/>
      <c r="U4" s="123" t="s">
        <v>87</v>
      </c>
      <c r="V4" s="124">
        <v>0.5</v>
      </c>
      <c r="W4" s="125" t="s">
        <v>76</v>
      </c>
      <c r="X4" s="105" t="s">
        <v>77</v>
      </c>
      <c r="Y4" s="85"/>
      <c r="Z4" s="85"/>
      <c r="AA4" s="85"/>
      <c r="AB4" s="85"/>
      <c r="AC4" s="85"/>
      <c r="AD4" s="85"/>
    </row>
    <row r="5" spans="1:30" x14ac:dyDescent="0.25">
      <c r="A5" s="8"/>
      <c r="B5" s="118" t="s">
        <v>78</v>
      </c>
      <c r="C5" s="119" t="s">
        <v>79</v>
      </c>
      <c r="D5" s="93" t="s">
        <v>73</v>
      </c>
      <c r="E5" s="120" t="s">
        <v>39</v>
      </c>
      <c r="F5" s="52"/>
      <c r="G5" s="94">
        <v>1</v>
      </c>
      <c r="H5" s="121"/>
      <c r="I5" s="94"/>
      <c r="J5" s="122" t="s">
        <v>83</v>
      </c>
      <c r="K5" s="122">
        <v>6</v>
      </c>
      <c r="L5" s="122"/>
      <c r="M5" s="122">
        <v>1</v>
      </c>
      <c r="N5" s="94"/>
      <c r="O5" s="121"/>
      <c r="P5" s="94"/>
      <c r="Q5" s="123" t="s">
        <v>87</v>
      </c>
      <c r="R5" s="123"/>
      <c r="S5" s="123"/>
      <c r="T5" s="123"/>
      <c r="U5" s="123" t="s">
        <v>87</v>
      </c>
      <c r="V5" s="124">
        <v>0</v>
      </c>
      <c r="W5" s="125" t="s">
        <v>80</v>
      </c>
      <c r="X5" s="105" t="s">
        <v>81</v>
      </c>
      <c r="Y5" s="85"/>
      <c r="Z5" s="85"/>
      <c r="AA5" s="85"/>
      <c r="AB5" s="85"/>
      <c r="AC5" s="85"/>
      <c r="AD5" s="85"/>
    </row>
    <row r="6" spans="1:30" x14ac:dyDescent="0.25">
      <c r="A6" s="23"/>
      <c r="B6" s="22" t="s">
        <v>9</v>
      </c>
      <c r="C6" s="17"/>
      <c r="D6" s="16"/>
      <c r="E6" s="106"/>
      <c r="F6" s="107"/>
      <c r="G6" s="18">
        <v>2</v>
      </c>
      <c r="H6" s="18"/>
      <c r="I6" s="18"/>
      <c r="J6" s="17"/>
      <c r="K6" s="17"/>
      <c r="L6" s="17"/>
      <c r="M6" s="18">
        <v>2</v>
      </c>
      <c r="N6" s="18"/>
      <c r="O6" s="18"/>
      <c r="P6" s="18">
        <v>1</v>
      </c>
      <c r="Q6" s="108" t="s">
        <v>88</v>
      </c>
      <c r="R6" s="108" t="s">
        <v>85</v>
      </c>
      <c r="S6" s="108" t="s">
        <v>86</v>
      </c>
      <c r="T6" s="108"/>
      <c r="U6" s="108" t="s">
        <v>89</v>
      </c>
      <c r="V6" s="30">
        <v>0.44400000000000001</v>
      </c>
      <c r="W6" s="109"/>
      <c r="X6" s="108"/>
      <c r="Y6" s="85"/>
      <c r="Z6" s="85"/>
      <c r="AA6" s="85"/>
      <c r="AB6" s="85"/>
      <c r="AC6" s="85"/>
      <c r="AD6" s="85"/>
    </row>
    <row r="7" spans="1:30" x14ac:dyDescent="0.25">
      <c r="A7" s="23"/>
      <c r="B7" s="110"/>
      <c r="C7" s="111"/>
      <c r="D7" s="112"/>
      <c r="E7" s="113"/>
      <c r="F7" s="114"/>
      <c r="G7" s="111"/>
      <c r="H7" s="111"/>
      <c r="I7" s="111"/>
      <c r="J7" s="115"/>
      <c r="K7" s="115"/>
      <c r="L7" s="115"/>
      <c r="M7" s="111"/>
      <c r="N7" s="111"/>
      <c r="O7" s="111"/>
      <c r="P7" s="111"/>
      <c r="Q7" s="116"/>
      <c r="R7" s="116"/>
      <c r="S7" s="116"/>
      <c r="T7" s="116"/>
      <c r="U7" s="116"/>
      <c r="V7" s="111"/>
      <c r="W7" s="112"/>
      <c r="X7" s="117"/>
      <c r="Y7" s="85"/>
      <c r="Z7" s="85"/>
      <c r="AA7" s="85"/>
      <c r="AB7" s="85"/>
      <c r="AC7" s="85"/>
      <c r="AD7" s="85"/>
    </row>
    <row r="8" spans="1:30" x14ac:dyDescent="0.25">
      <c r="A8" s="23"/>
      <c r="B8" s="96"/>
      <c r="C8" s="1"/>
      <c r="D8" s="96"/>
      <c r="E8" s="97"/>
      <c r="G8" s="1"/>
      <c r="H8" s="37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96"/>
      <c r="X8" s="1"/>
      <c r="Y8" s="85"/>
      <c r="Z8" s="85"/>
      <c r="AA8" s="85"/>
      <c r="AB8" s="85"/>
      <c r="AC8" s="85"/>
      <c r="AD8" s="85"/>
    </row>
    <row r="9" spans="1:30" x14ac:dyDescent="0.25">
      <c r="A9" s="23"/>
      <c r="B9" s="96"/>
      <c r="C9" s="1"/>
      <c r="D9" s="96"/>
      <c r="E9" s="97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96"/>
      <c r="X9" s="1"/>
      <c r="Y9" s="85"/>
      <c r="Z9" s="85"/>
      <c r="AA9" s="85"/>
      <c r="AB9" s="85"/>
      <c r="AC9" s="85"/>
      <c r="AD9" s="85"/>
    </row>
    <row r="10" spans="1:30" x14ac:dyDescent="0.25">
      <c r="A10" s="23"/>
      <c r="B10" s="96"/>
      <c r="C10" s="1"/>
      <c r="D10" s="96"/>
      <c r="E10" s="97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96"/>
      <c r="X10" s="1"/>
      <c r="Y10" s="85"/>
      <c r="Z10" s="85"/>
      <c r="AA10" s="85"/>
      <c r="AB10" s="85"/>
      <c r="AC10" s="85"/>
      <c r="AD10" s="85"/>
    </row>
    <row r="11" spans="1:30" x14ac:dyDescent="0.25">
      <c r="A11" s="23"/>
      <c r="B11" s="96"/>
      <c r="C11" s="1"/>
      <c r="D11" s="96"/>
      <c r="E11" s="97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96"/>
      <c r="X11" s="1"/>
      <c r="Y11" s="85"/>
      <c r="Z11" s="85"/>
      <c r="AA11" s="85"/>
      <c r="AB11" s="85"/>
      <c r="AC11" s="85"/>
      <c r="AD11" s="85"/>
    </row>
    <row r="12" spans="1:30" x14ac:dyDescent="0.25">
      <c r="A12" s="23"/>
      <c r="B12" s="96"/>
      <c r="C12" s="1"/>
      <c r="D12" s="96"/>
      <c r="E12" s="97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96"/>
      <c r="X12" s="1"/>
      <c r="Y12" s="85"/>
      <c r="Z12" s="85"/>
      <c r="AA12" s="85"/>
      <c r="AB12" s="85"/>
      <c r="AC12" s="85"/>
      <c r="AD12" s="85"/>
    </row>
    <row r="13" spans="1:30" x14ac:dyDescent="0.25">
      <c r="A13" s="23"/>
      <c r="B13" s="96"/>
      <c r="C13" s="1"/>
      <c r="D13" s="96"/>
      <c r="E13" s="97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96"/>
      <c r="X13" s="1"/>
      <c r="Y13" s="85"/>
      <c r="Z13" s="85"/>
      <c r="AA13" s="85"/>
      <c r="AB13" s="85"/>
      <c r="AC13" s="85"/>
      <c r="AD13" s="85"/>
    </row>
    <row r="14" spans="1:30" x14ac:dyDescent="0.25">
      <c r="A14" s="23"/>
      <c r="B14" s="96"/>
      <c r="C14" s="1"/>
      <c r="D14" s="96"/>
      <c r="E14" s="97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96"/>
      <c r="X14" s="1"/>
      <c r="Y14" s="85"/>
      <c r="Z14" s="85"/>
      <c r="AA14" s="85"/>
      <c r="AB14" s="85"/>
      <c r="AC14" s="85"/>
      <c r="AD14" s="85"/>
    </row>
    <row r="15" spans="1:30" x14ac:dyDescent="0.25">
      <c r="A15" s="23"/>
      <c r="B15" s="96"/>
      <c r="C15" s="1"/>
      <c r="D15" s="96"/>
      <c r="E15" s="97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96"/>
      <c r="X15" s="1"/>
      <c r="Y15" s="85"/>
      <c r="Z15" s="85"/>
      <c r="AA15" s="85"/>
      <c r="AB15" s="85"/>
      <c r="AC15" s="85"/>
      <c r="AD15" s="85"/>
    </row>
    <row r="16" spans="1:30" x14ac:dyDescent="0.25">
      <c r="A16" s="23"/>
      <c r="B16" s="96"/>
      <c r="C16" s="1"/>
      <c r="D16" s="96"/>
      <c r="E16" s="97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96"/>
      <c r="X16" s="1"/>
      <c r="Y16" s="85"/>
      <c r="Z16" s="85"/>
      <c r="AA16" s="85"/>
      <c r="AB16" s="85"/>
      <c r="AC16" s="85"/>
      <c r="AD16" s="85"/>
    </row>
    <row r="17" spans="1:30" x14ac:dyDescent="0.25">
      <c r="A17" s="23"/>
      <c r="B17" s="96"/>
      <c r="C17" s="1"/>
      <c r="D17" s="96"/>
      <c r="E17" s="97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96"/>
      <c r="X17" s="1"/>
      <c r="Y17" s="85"/>
      <c r="Z17" s="85"/>
      <c r="AA17" s="85"/>
      <c r="AB17" s="85"/>
      <c r="AC17" s="85"/>
      <c r="AD17" s="85"/>
    </row>
    <row r="18" spans="1:30" x14ac:dyDescent="0.25">
      <c r="A18" s="23"/>
      <c r="B18" s="96"/>
      <c r="C18" s="1"/>
      <c r="D18" s="96"/>
      <c r="E18" s="97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96"/>
      <c r="X18" s="1"/>
      <c r="Y18" s="85"/>
      <c r="Z18" s="85"/>
      <c r="AA18" s="85"/>
      <c r="AB18" s="85"/>
      <c r="AC18" s="85"/>
      <c r="AD18" s="85"/>
    </row>
    <row r="19" spans="1:30" x14ac:dyDescent="0.25">
      <c r="A19" s="23"/>
      <c r="B19" s="96"/>
      <c r="C19" s="1"/>
      <c r="D19" s="96"/>
      <c r="E19" s="97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96"/>
      <c r="X19" s="1"/>
      <c r="Y19" s="85"/>
      <c r="Z19" s="85"/>
      <c r="AA19" s="85"/>
      <c r="AB19" s="85"/>
      <c r="AC19" s="85"/>
      <c r="AD19" s="85"/>
    </row>
    <row r="20" spans="1:30" x14ac:dyDescent="0.25">
      <c r="A20" s="23"/>
      <c r="B20" s="96"/>
      <c r="C20" s="1"/>
      <c r="D20" s="96"/>
      <c r="E20" s="97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96"/>
      <c r="X20" s="1"/>
      <c r="Y20" s="85"/>
      <c r="Z20" s="85"/>
      <c r="AA20" s="85"/>
      <c r="AB20" s="85"/>
      <c r="AC20" s="85"/>
      <c r="AD20" s="85"/>
    </row>
    <row r="21" spans="1:30" x14ac:dyDescent="0.25">
      <c r="A21" s="23"/>
      <c r="B21" s="96"/>
      <c r="C21" s="1"/>
      <c r="D21" s="96"/>
      <c r="E21" s="97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96"/>
      <c r="X21" s="1"/>
      <c r="Y21" s="85"/>
      <c r="Z21" s="85"/>
      <c r="AA21" s="85"/>
      <c r="AB21" s="85"/>
      <c r="AC21" s="85"/>
      <c r="AD21" s="85"/>
    </row>
    <row r="22" spans="1:30" x14ac:dyDescent="0.25">
      <c r="A22" s="23"/>
      <c r="B22" s="96"/>
      <c r="C22" s="1"/>
      <c r="D22" s="96"/>
      <c r="E22" s="97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96"/>
      <c r="X22" s="1"/>
      <c r="Y22" s="85"/>
      <c r="Z22" s="85"/>
      <c r="AA22" s="85"/>
      <c r="AB22" s="85"/>
      <c r="AC22" s="85"/>
      <c r="AD22" s="85"/>
    </row>
    <row r="23" spans="1:30" x14ac:dyDescent="0.25">
      <c r="A23" s="23"/>
      <c r="B23" s="96"/>
      <c r="C23" s="1"/>
      <c r="D23" s="96"/>
      <c r="E23" s="97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96"/>
      <c r="X23" s="1"/>
      <c r="Y23" s="85"/>
      <c r="Z23" s="85"/>
      <c r="AA23" s="85"/>
      <c r="AB23" s="85"/>
      <c r="AC23" s="85"/>
      <c r="AD23" s="85"/>
    </row>
    <row r="24" spans="1:30" x14ac:dyDescent="0.25">
      <c r="A24" s="23"/>
      <c r="B24" s="96"/>
      <c r="C24" s="1"/>
      <c r="D24" s="96"/>
      <c r="E24" s="97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96"/>
      <c r="X24" s="1"/>
      <c r="Y24" s="85"/>
      <c r="Z24" s="85"/>
      <c r="AA24" s="85"/>
      <c r="AB24" s="85"/>
      <c r="AC24" s="85"/>
      <c r="AD24" s="85"/>
    </row>
    <row r="25" spans="1:30" x14ac:dyDescent="0.25">
      <c r="A25" s="23"/>
      <c r="B25" s="96"/>
      <c r="C25" s="1"/>
      <c r="D25" s="96"/>
      <c r="E25" s="97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96"/>
      <c r="X25" s="1"/>
      <c r="Y25" s="85"/>
      <c r="Z25" s="85"/>
      <c r="AA25" s="85"/>
      <c r="AB25" s="85"/>
      <c r="AC25" s="85"/>
      <c r="AD25" s="85"/>
    </row>
    <row r="26" spans="1:30" x14ac:dyDescent="0.25">
      <c r="A26" s="23"/>
      <c r="B26" s="96"/>
      <c r="C26" s="1"/>
      <c r="D26" s="96"/>
      <c r="E26" s="97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96"/>
      <c r="X26" s="1"/>
      <c r="Y26" s="85"/>
      <c r="Z26" s="85"/>
      <c r="AA26" s="85"/>
      <c r="AB26" s="85"/>
      <c r="AC26" s="85"/>
      <c r="AD26" s="85"/>
    </row>
    <row r="27" spans="1:30" x14ac:dyDescent="0.25">
      <c r="A27" s="23"/>
      <c r="B27" s="96"/>
      <c r="C27" s="1"/>
      <c r="D27" s="96"/>
      <c r="E27" s="97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96"/>
      <c r="X27" s="1"/>
      <c r="Y27" s="85"/>
      <c r="Z27" s="85"/>
      <c r="AA27" s="85"/>
      <c r="AB27" s="85"/>
      <c r="AC27" s="85"/>
      <c r="AD27" s="85"/>
    </row>
    <row r="28" spans="1:30" x14ac:dyDescent="0.25">
      <c r="A28" s="23"/>
      <c r="B28" s="96"/>
      <c r="C28" s="1"/>
      <c r="D28" s="96"/>
      <c r="E28" s="97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96"/>
      <c r="X28" s="1"/>
      <c r="Y28" s="85"/>
      <c r="Z28" s="85"/>
      <c r="AA28" s="85"/>
      <c r="AB28" s="85"/>
      <c r="AC28" s="85"/>
      <c r="AD28" s="85"/>
    </row>
    <row r="29" spans="1:30" x14ac:dyDescent="0.25">
      <c r="A29" s="23"/>
      <c r="B29" s="96"/>
      <c r="C29" s="1"/>
      <c r="D29" s="96"/>
      <c r="E29" s="97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96"/>
      <c r="X29" s="1"/>
      <c r="Y29" s="85"/>
      <c r="Z29" s="85"/>
      <c r="AA29" s="85"/>
      <c r="AB29" s="85"/>
      <c r="AC29" s="85"/>
      <c r="AD29" s="85"/>
    </row>
    <row r="30" spans="1:30" x14ac:dyDescent="0.25">
      <c r="A30" s="23"/>
      <c r="B30" s="96"/>
      <c r="C30" s="1"/>
      <c r="D30" s="96"/>
      <c r="E30" s="97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96"/>
      <c r="X30" s="1"/>
      <c r="Y30" s="85"/>
      <c r="Z30" s="85"/>
      <c r="AA30" s="85"/>
      <c r="AB30" s="85"/>
      <c r="AC30" s="85"/>
      <c r="AD30" s="85"/>
    </row>
    <row r="31" spans="1:30" x14ac:dyDescent="0.25">
      <c r="A31" s="23"/>
      <c r="B31" s="96"/>
      <c r="C31" s="1"/>
      <c r="D31" s="96"/>
      <c r="E31" s="97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96"/>
      <c r="X31" s="1"/>
      <c r="Y31" s="85"/>
      <c r="Z31" s="85"/>
      <c r="AA31" s="85"/>
      <c r="AB31" s="85"/>
      <c r="AC31" s="85"/>
      <c r="AD31" s="85"/>
    </row>
    <row r="32" spans="1:30" x14ac:dyDescent="0.25">
      <c r="A32" s="23"/>
      <c r="B32" s="96"/>
      <c r="C32" s="1"/>
      <c r="D32" s="96"/>
      <c r="E32" s="97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96"/>
      <c r="X32" s="1"/>
      <c r="Y32" s="85"/>
      <c r="Z32" s="85"/>
      <c r="AA32" s="85"/>
      <c r="AB32" s="85"/>
      <c r="AC32" s="85"/>
      <c r="AD32" s="85"/>
    </row>
    <row r="33" spans="1:30" x14ac:dyDescent="0.25">
      <c r="A33" s="23"/>
      <c r="B33" s="96"/>
      <c r="C33" s="1"/>
      <c r="D33" s="96"/>
      <c r="E33" s="97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96"/>
      <c r="X33" s="1"/>
      <c r="Y33" s="85"/>
      <c r="Z33" s="85"/>
      <c r="AA33" s="85"/>
      <c r="AB33" s="85"/>
      <c r="AC33" s="85"/>
      <c r="AD33" s="85"/>
    </row>
    <row r="34" spans="1:30" x14ac:dyDescent="0.25">
      <c r="A34" s="23"/>
      <c r="B34" s="96"/>
      <c r="C34" s="1"/>
      <c r="D34" s="96"/>
      <c r="E34" s="97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96"/>
      <c r="X34" s="1"/>
      <c r="Y34" s="85"/>
      <c r="Z34" s="85"/>
      <c r="AA34" s="85"/>
      <c r="AB34" s="85"/>
      <c r="AC34" s="85"/>
      <c r="AD34" s="85"/>
    </row>
    <row r="35" spans="1:30" x14ac:dyDescent="0.25">
      <c r="A35" s="23"/>
      <c r="B35" s="96"/>
      <c r="C35" s="1"/>
      <c r="D35" s="96"/>
      <c r="E35" s="97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96"/>
      <c r="X35" s="1"/>
      <c r="Y35" s="85"/>
      <c r="Z35" s="85"/>
      <c r="AA35" s="85"/>
      <c r="AB35" s="85"/>
      <c r="AC35" s="85"/>
      <c r="AD35" s="85"/>
    </row>
    <row r="36" spans="1:30" x14ac:dyDescent="0.25">
      <c r="A36" s="23"/>
      <c r="B36" s="96"/>
      <c r="C36" s="1"/>
      <c r="D36" s="96"/>
      <c r="E36" s="97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96"/>
      <c r="X36" s="1"/>
      <c r="Y36" s="85"/>
      <c r="Z36" s="85"/>
      <c r="AA36" s="85"/>
      <c r="AB36" s="85"/>
      <c r="AC36" s="85"/>
      <c r="AD36" s="85"/>
    </row>
    <row r="37" spans="1:30" x14ac:dyDescent="0.25">
      <c r="A37" s="23"/>
      <c r="B37" s="96"/>
      <c r="C37" s="1"/>
      <c r="D37" s="96"/>
      <c r="E37" s="97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96"/>
      <c r="X37" s="1"/>
      <c r="Y37" s="85"/>
      <c r="Z37" s="85"/>
      <c r="AA37" s="85"/>
      <c r="AB37" s="85"/>
      <c r="AC37" s="85"/>
      <c r="AD37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2019-10-10T11:46:56Z</dcterms:modified>
</cp:coreProperties>
</file>