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7" i="1" l="1"/>
  <c r="O15" i="1" l="1"/>
  <c r="AE15" i="1"/>
  <c r="AD15" i="1"/>
  <c r="AC15" i="1"/>
  <c r="AB15" i="1"/>
  <c r="AA15" i="1"/>
  <c r="Z15" i="1"/>
  <c r="Y15" i="1"/>
  <c r="I21" i="1" s="1"/>
  <c r="X15" i="1"/>
  <c r="H21" i="1" s="1"/>
  <c r="W15" i="1"/>
  <c r="G21" i="1" s="1"/>
  <c r="V15" i="1"/>
  <c r="F21" i="1" s="1"/>
  <c r="U15" i="1"/>
  <c r="E21" i="1" s="1"/>
  <c r="T15" i="1"/>
  <c r="I20" i="1" s="1"/>
  <c r="S15" i="1"/>
  <c r="H20" i="1" s="1"/>
  <c r="R15" i="1"/>
  <c r="G20" i="1" s="1"/>
  <c r="Q15" i="1"/>
  <c r="F20" i="1" s="1"/>
  <c r="P15" i="1"/>
  <c r="E20" i="1" s="1"/>
  <c r="M15" i="1"/>
  <c r="L15" i="1"/>
  <c r="K15" i="1"/>
  <c r="J15" i="1"/>
  <c r="I15" i="1"/>
  <c r="I19" i="1" s="1"/>
  <c r="H15" i="1"/>
  <c r="H19" i="1" s="1"/>
  <c r="G15" i="1"/>
  <c r="G19" i="1" s="1"/>
  <c r="F15" i="1"/>
  <c r="F19" i="1" s="1"/>
  <c r="E15" i="1"/>
  <c r="E19" i="1" s="1"/>
  <c r="L21" i="1" l="1"/>
  <c r="M21" i="1"/>
  <c r="N21" i="1"/>
  <c r="K21" i="1"/>
  <c r="D16" i="1"/>
  <c r="G22" i="1"/>
  <c r="E22" i="1"/>
  <c r="M19" i="1"/>
  <c r="I22" i="1"/>
  <c r="M22" i="1" s="1"/>
  <c r="K19" i="1"/>
  <c r="F22" i="1"/>
  <c r="L19" i="1"/>
  <c r="N20" i="1"/>
  <c r="M20" i="1"/>
  <c r="L20" i="1"/>
  <c r="K20" i="1"/>
  <c r="N15" i="1"/>
  <c r="N19" i="1" s="1"/>
  <c r="O19" i="1"/>
  <c r="O22" i="1" s="1"/>
  <c r="H22" i="1"/>
  <c r="L22" i="1" s="1"/>
  <c r="K22" i="1" l="1"/>
  <c r="N22" i="1"/>
</calcChain>
</file>

<file path=xl/sharedStrings.xml><?xml version="1.0" encoding="utf-8"?>
<sst xmlns="http://schemas.openxmlformats.org/spreadsheetml/2006/main" count="95" uniqueCount="65">
  <si>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</si>
  <si>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</si>
  <si>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</si>
  <si>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</si>
  <si>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</si>
  <si>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</si>
  <si>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</si>
  <si>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</si>
  <si>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</si>
  <si>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</si>
  <si>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</si>
  <si>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</si>
  <si>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</si>
  <si>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</si>
  <si>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</si>
  <si>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</si>
  <si>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</si>
  <si>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</si>
  <si>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</si>
  <si>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</si>
  <si>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</si>
  <si>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</si>
  <si>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</si>
  <si>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</si>
  <si>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</si>
  <si>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</si>
  <si>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</si>
  <si>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</si>
  <si>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</si>
  <si>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</si>
  <si>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</si>
  <si>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</si>
  <si>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</si>
  <si>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</si>
  <si>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</si>
  <si>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</si>
  <si>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</si>
  <si>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</si>
  <si>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</si>
  <si>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>suomensarja</t>
  </si>
  <si>
    <t>ViPa</t>
  </si>
  <si>
    <t>ViPa = Vihdin Pallo  (1967)</t>
  </si>
  <si>
    <t>11.05. 2013  ViPa - Räpsä  1-2  (7-2, 3-4, 0-5)</t>
  </si>
  <si>
    <t>Susanna Alava</t>
  </si>
  <si>
    <t>24.1.1995   Loimaa</t>
  </si>
  <si>
    <t>LP Juniorit = Loimaan Palloilijat Junioripesis  (2003),  kasvattajaseura</t>
  </si>
  <si>
    <t>LP Juniorit</t>
  </si>
  <si>
    <t>10.  ottelu</t>
  </si>
  <si>
    <t>16.06. 2013  ViPa - KeKi  1-2  (5-4, 3-4, 0-1)</t>
  </si>
  <si>
    <t>8.</t>
  </si>
  <si>
    <t>10.</t>
  </si>
  <si>
    <t>11.</t>
  </si>
  <si>
    <t>67.  ottelu</t>
  </si>
  <si>
    <t>29.07. 2015  SMJ - ViPa  2-1  (5-6, 3-0, 0-0, 3-2)</t>
  </si>
  <si>
    <t>Pesä Ysit</t>
  </si>
  <si>
    <t>Pesä Ysit = Pesä Ysit, Lappeenranta  (1976)</t>
  </si>
  <si>
    <t>9.</t>
  </si>
  <si>
    <t xml:space="preserve">Lyöty </t>
  </si>
  <si>
    <t xml:space="preserve">Tuotu </t>
  </si>
  <si>
    <t>18 v   3 kk 17 pv</t>
  </si>
  <si>
    <t>18 v   4 kk 23 pv</t>
  </si>
  <si>
    <t>20 v   6 kk   5 pv</t>
  </si>
  <si>
    <t>Manse PP</t>
  </si>
  <si>
    <t>Manse PP = Manse PP Edustus, Tampere  (2015)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</si>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</sst>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/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/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8" customWidth="1"/>
    <col min="4" max="4" width="12.140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5" customWidth="1"/>
    <col min="28" max="28" width="5.7109375" style="60" customWidth="1"/>
    <col min="29" max="31" width="5.7109375" style="25" customWidth="1"/>
    <col min="32" max="32" width="28.57031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1">
        <v>2010</v>
      </c>
      <c r="C4" s="61"/>
      <c r="D4" s="62" t="s">
        <v>46</v>
      </c>
      <c r="E4" s="61"/>
      <c r="F4" s="63" t="s">
        <v>38</v>
      </c>
      <c r="G4" s="64"/>
      <c r="H4" s="65"/>
      <c r="I4" s="61"/>
      <c r="J4" s="61"/>
      <c r="K4" s="61"/>
      <c r="L4" s="61"/>
      <c r="M4" s="61"/>
      <c r="N4" s="61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1">
        <v>2011</v>
      </c>
      <c r="C5" s="61"/>
      <c r="D5" s="62" t="s">
        <v>46</v>
      </c>
      <c r="E5" s="61"/>
      <c r="F5" s="63" t="s">
        <v>38</v>
      </c>
      <c r="G5" s="64"/>
      <c r="H5" s="65"/>
      <c r="I5" s="61"/>
      <c r="J5" s="61"/>
      <c r="K5" s="61"/>
      <c r="L5" s="61"/>
      <c r="M5" s="61"/>
      <c r="N5" s="61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6">
        <v>2012</v>
      </c>
      <c r="C6" s="66"/>
      <c r="D6" s="67" t="s">
        <v>46</v>
      </c>
      <c r="E6" s="66"/>
      <c r="F6" s="68" t="s">
        <v>39</v>
      </c>
      <c r="G6" s="69"/>
      <c r="H6" s="70"/>
      <c r="I6" s="66"/>
      <c r="J6" s="66"/>
      <c r="K6" s="66"/>
      <c r="L6" s="66"/>
      <c r="M6" s="66"/>
      <c r="N6" s="66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2013</v>
      </c>
      <c r="C7" s="26" t="s">
        <v>49</v>
      </c>
      <c r="D7" s="27" t="s">
        <v>40</v>
      </c>
      <c r="E7" s="26">
        <v>24</v>
      </c>
      <c r="F7" s="26">
        <v>0</v>
      </c>
      <c r="G7" s="26">
        <v>4</v>
      </c>
      <c r="H7" s="26">
        <v>7</v>
      </c>
      <c r="I7" s="26">
        <v>54</v>
      </c>
      <c r="J7" s="26">
        <v>37</v>
      </c>
      <c r="K7" s="26">
        <v>7</v>
      </c>
      <c r="L7" s="26">
        <v>6</v>
      </c>
      <c r="M7" s="26">
        <v>4</v>
      </c>
      <c r="N7" s="28">
        <v>0.39700000000000002</v>
      </c>
      <c r="O7" s="24">
        <f>PRODUCT(I7/N7)</f>
        <v>136.02015113350126</v>
      </c>
      <c r="P7" s="26">
        <v>3</v>
      </c>
      <c r="Q7" s="26">
        <v>0</v>
      </c>
      <c r="R7" s="26">
        <v>0</v>
      </c>
      <c r="S7" s="26">
        <v>1</v>
      </c>
      <c r="T7" s="26">
        <v>5</v>
      </c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2014</v>
      </c>
      <c r="C8" s="26" t="s">
        <v>50</v>
      </c>
      <c r="D8" s="27" t="s">
        <v>40</v>
      </c>
      <c r="E8" s="26">
        <v>19</v>
      </c>
      <c r="F8" s="26">
        <v>0</v>
      </c>
      <c r="G8" s="26">
        <v>1</v>
      </c>
      <c r="H8" s="26">
        <v>1</v>
      </c>
      <c r="I8" s="26">
        <v>35</v>
      </c>
      <c r="J8" s="26">
        <v>21</v>
      </c>
      <c r="K8" s="26">
        <v>6</v>
      </c>
      <c r="L8" s="26">
        <v>7</v>
      </c>
      <c r="M8" s="26">
        <v>1</v>
      </c>
      <c r="N8" s="28">
        <v>0.32100000000000001</v>
      </c>
      <c r="O8" s="24">
        <f>PRODUCT(I8/N8)</f>
        <v>109.03426791277258</v>
      </c>
      <c r="P8" s="26"/>
      <c r="Q8" s="26"/>
      <c r="R8" s="26"/>
      <c r="S8" s="26"/>
      <c r="T8" s="26"/>
      <c r="U8" s="29">
        <v>4</v>
      </c>
      <c r="V8" s="29">
        <v>0</v>
      </c>
      <c r="W8" s="29">
        <v>0</v>
      </c>
      <c r="X8" s="29">
        <v>0</v>
      </c>
      <c r="Y8" s="29">
        <v>7</v>
      </c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2015</v>
      </c>
      <c r="C9" s="26" t="s">
        <v>51</v>
      </c>
      <c r="D9" s="27" t="s">
        <v>40</v>
      </c>
      <c r="E9" s="26">
        <v>21</v>
      </c>
      <c r="F9" s="26">
        <v>1</v>
      </c>
      <c r="G9" s="26">
        <v>2</v>
      </c>
      <c r="H9" s="26">
        <v>11</v>
      </c>
      <c r="I9" s="26">
        <v>60</v>
      </c>
      <c r="J9" s="26">
        <v>27</v>
      </c>
      <c r="K9" s="26">
        <v>20</v>
      </c>
      <c r="L9" s="26">
        <v>10</v>
      </c>
      <c r="M9" s="26">
        <v>3</v>
      </c>
      <c r="N9" s="28">
        <v>0.42249999999999999</v>
      </c>
      <c r="O9" s="72">
        <v>142</v>
      </c>
      <c r="P9" s="26"/>
      <c r="Q9" s="26"/>
      <c r="R9" s="26"/>
      <c r="S9" s="26"/>
      <c r="T9" s="26"/>
      <c r="U9" s="29">
        <v>3</v>
      </c>
      <c r="V9" s="29">
        <v>0</v>
      </c>
      <c r="W9" s="29">
        <v>0</v>
      </c>
      <c r="X9" s="29">
        <v>4</v>
      </c>
      <c r="Y9" s="29">
        <v>12</v>
      </c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2016</v>
      </c>
      <c r="C10" s="26" t="s">
        <v>49</v>
      </c>
      <c r="D10" s="27" t="s">
        <v>54</v>
      </c>
      <c r="E10" s="26">
        <v>22</v>
      </c>
      <c r="F10" s="26">
        <v>0</v>
      </c>
      <c r="G10" s="26">
        <v>3</v>
      </c>
      <c r="H10" s="26">
        <v>8</v>
      </c>
      <c r="I10" s="26">
        <v>66</v>
      </c>
      <c r="J10" s="26">
        <v>12</v>
      </c>
      <c r="K10" s="26">
        <v>22</v>
      </c>
      <c r="L10" s="26">
        <v>29</v>
      </c>
      <c r="M10" s="26">
        <v>3</v>
      </c>
      <c r="N10" s="28">
        <v>0.48199999999999998</v>
      </c>
      <c r="O10" s="72">
        <v>137</v>
      </c>
      <c r="P10" s="26">
        <v>2</v>
      </c>
      <c r="Q10" s="26">
        <v>0</v>
      </c>
      <c r="R10" s="26">
        <v>0</v>
      </c>
      <c r="S10" s="26">
        <v>1</v>
      </c>
      <c r="T10" s="26">
        <v>5</v>
      </c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2017</v>
      </c>
      <c r="C11" s="26" t="s">
        <v>56</v>
      </c>
      <c r="D11" s="27" t="s">
        <v>54</v>
      </c>
      <c r="E11" s="26">
        <v>26</v>
      </c>
      <c r="F11" s="26">
        <v>0</v>
      </c>
      <c r="G11" s="26">
        <v>6</v>
      </c>
      <c r="H11" s="26">
        <v>15</v>
      </c>
      <c r="I11" s="26">
        <v>90</v>
      </c>
      <c r="J11" s="26">
        <v>22</v>
      </c>
      <c r="K11" s="26">
        <v>45</v>
      </c>
      <c r="L11" s="26">
        <v>17</v>
      </c>
      <c r="M11" s="26">
        <v>6</v>
      </c>
      <c r="N11" s="28">
        <v>0.49180000000000001</v>
      </c>
      <c r="O11" s="72">
        <v>183</v>
      </c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2018</v>
      </c>
      <c r="C12" s="26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28"/>
      <c r="O12" s="72"/>
      <c r="P12" s="26"/>
      <c r="Q12" s="26"/>
      <c r="R12" s="26"/>
      <c r="S12" s="26"/>
      <c r="T12" s="26"/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2019</v>
      </c>
      <c r="C13" s="26" t="s">
        <v>56</v>
      </c>
      <c r="D13" s="27" t="s">
        <v>54</v>
      </c>
      <c r="E13" s="26">
        <v>24</v>
      </c>
      <c r="F13" s="26">
        <v>1</v>
      </c>
      <c r="G13" s="26">
        <v>5</v>
      </c>
      <c r="H13" s="26">
        <v>8</v>
      </c>
      <c r="I13" s="26">
        <v>70</v>
      </c>
      <c r="J13" s="26">
        <v>29</v>
      </c>
      <c r="K13" s="26">
        <v>26</v>
      </c>
      <c r="L13" s="26">
        <v>9</v>
      </c>
      <c r="M13" s="26">
        <v>6</v>
      </c>
      <c r="N13" s="28">
        <v>0.42424242424242425</v>
      </c>
      <c r="O13" s="72">
        <v>165</v>
      </c>
      <c r="P13" s="26"/>
      <c r="Q13" s="26"/>
      <c r="R13" s="26"/>
      <c r="S13" s="26"/>
      <c r="T13" s="26"/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6">
        <v>2020</v>
      </c>
      <c r="C14" s="26" t="s">
        <v>64</v>
      </c>
      <c r="D14" s="27" t="s">
        <v>62</v>
      </c>
      <c r="E14" s="26">
        <v>10</v>
      </c>
      <c r="F14" s="26">
        <v>0</v>
      </c>
      <c r="G14" s="26">
        <v>0</v>
      </c>
      <c r="H14" s="26">
        <v>5</v>
      </c>
      <c r="I14" s="26">
        <v>12</v>
      </c>
      <c r="J14" s="26">
        <v>8</v>
      </c>
      <c r="K14" s="26">
        <v>3</v>
      </c>
      <c r="L14" s="26">
        <v>1</v>
      </c>
      <c r="M14" s="26">
        <v>0</v>
      </c>
      <c r="N14" s="28">
        <v>0.41399999999999998</v>
      </c>
      <c r="O14" s="71">
        <v>29</v>
      </c>
      <c r="P14" s="26">
        <v>5</v>
      </c>
      <c r="Q14" s="26">
        <v>0</v>
      </c>
      <c r="R14" s="26">
        <v>0</v>
      </c>
      <c r="S14" s="26">
        <v>0</v>
      </c>
      <c r="T14" s="26">
        <v>4</v>
      </c>
      <c r="U14" s="29"/>
      <c r="V14" s="29"/>
      <c r="W14" s="29"/>
      <c r="X14" s="29"/>
      <c r="Y14" s="29"/>
      <c r="Z14" s="26"/>
      <c r="AA14" s="26"/>
      <c r="AB14" s="26"/>
      <c r="AC14" s="26"/>
      <c r="AD14" s="26">
        <v>1</v>
      </c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6" t="s">
        <v>9</v>
      </c>
      <c r="C15" s="17"/>
      <c r="D15" s="15"/>
      <c r="E15" s="18">
        <f t="shared" ref="E15:M15" si="0">SUM(E4:E14)</f>
        <v>146</v>
      </c>
      <c r="F15" s="18">
        <f t="shared" si="0"/>
        <v>2</v>
      </c>
      <c r="G15" s="18">
        <f t="shared" si="0"/>
        <v>21</v>
      </c>
      <c r="H15" s="18">
        <f t="shared" si="0"/>
        <v>55</v>
      </c>
      <c r="I15" s="18">
        <f t="shared" si="0"/>
        <v>387</v>
      </c>
      <c r="J15" s="18">
        <f t="shared" si="0"/>
        <v>156</v>
      </c>
      <c r="K15" s="18">
        <f t="shared" si="0"/>
        <v>129</v>
      </c>
      <c r="L15" s="18">
        <f t="shared" si="0"/>
        <v>79</v>
      </c>
      <c r="M15" s="18">
        <f t="shared" si="0"/>
        <v>23</v>
      </c>
      <c r="N15" s="30">
        <f>PRODUCT(I15/O15)</f>
        <v>0.42949681153511504</v>
      </c>
      <c r="O15" s="31">
        <f t="shared" ref="O15:AE15" si="1">SUM(O4:O14)</f>
        <v>901.05441904627378</v>
      </c>
      <c r="P15" s="18">
        <f t="shared" si="1"/>
        <v>10</v>
      </c>
      <c r="Q15" s="18">
        <f t="shared" si="1"/>
        <v>0</v>
      </c>
      <c r="R15" s="18">
        <f t="shared" si="1"/>
        <v>0</v>
      </c>
      <c r="S15" s="18">
        <f t="shared" si="1"/>
        <v>2</v>
      </c>
      <c r="T15" s="18">
        <f t="shared" si="1"/>
        <v>14</v>
      </c>
      <c r="U15" s="18">
        <f t="shared" si="1"/>
        <v>7</v>
      </c>
      <c r="V15" s="18">
        <f t="shared" si="1"/>
        <v>0</v>
      </c>
      <c r="W15" s="18">
        <f t="shared" si="1"/>
        <v>0</v>
      </c>
      <c r="X15" s="18">
        <f t="shared" si="1"/>
        <v>4</v>
      </c>
      <c r="Y15" s="18">
        <f t="shared" si="1"/>
        <v>19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1</v>
      </c>
      <c r="AE15" s="18">
        <f t="shared" si="1"/>
        <v>0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27" t="s">
        <v>2</v>
      </c>
      <c r="C16" s="32"/>
      <c r="D16" s="33">
        <f>SUM(F15:H15)+((I15-F15-G15)/3)+(E15/3)+(Z15*25)+(AA15*25)+(AB15*10)+(AC15*25)+(AD15*20)+(AE15*15)</f>
        <v>268</v>
      </c>
      <c r="E16" s="1"/>
      <c r="F16" s="1"/>
      <c r="G16" s="1"/>
      <c r="H16" s="1"/>
      <c r="I16" s="1"/>
      <c r="J16" s="1"/>
      <c r="K16" s="1"/>
      <c r="L16" s="1"/>
      <c r="M16" s="1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4"/>
      <c r="AC16" s="1"/>
      <c r="AD16" s="35"/>
      <c r="AE16" s="1"/>
      <c r="AF16" s="23"/>
      <c r="AG16" s="8"/>
      <c r="AH16" s="8"/>
      <c r="AI16" s="8"/>
      <c r="AJ16" s="8"/>
      <c r="AK16" s="8"/>
    </row>
    <row r="17" spans="1:37" s="9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4"/>
      <c r="O17" s="36"/>
      <c r="P17" s="1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22" t="s">
        <v>16</v>
      </c>
      <c r="C18" s="38"/>
      <c r="D18" s="38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30" t="s">
        <v>35</v>
      </c>
      <c r="O18" s="24"/>
      <c r="P18" s="39" t="s">
        <v>32</v>
      </c>
      <c r="Q18" s="12"/>
      <c r="R18" s="12"/>
      <c r="S18" s="12"/>
      <c r="T18" s="40"/>
      <c r="U18" s="40"/>
      <c r="V18" s="40"/>
      <c r="W18" s="40"/>
      <c r="X18" s="40"/>
      <c r="Y18" s="12"/>
      <c r="Z18" s="12"/>
      <c r="AA18" s="12"/>
      <c r="AB18" s="11"/>
      <c r="AC18" s="12"/>
      <c r="AD18" s="12"/>
      <c r="AE18" s="4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39" t="s">
        <v>17</v>
      </c>
      <c r="C19" s="12"/>
      <c r="D19" s="41"/>
      <c r="E19" s="26">
        <f>PRODUCT(E15)</f>
        <v>146</v>
      </c>
      <c r="F19" s="26">
        <f>PRODUCT(F15)</f>
        <v>2</v>
      </c>
      <c r="G19" s="26">
        <f>PRODUCT(G15)</f>
        <v>21</v>
      </c>
      <c r="H19" s="26">
        <f>PRODUCT(H15)</f>
        <v>55</v>
      </c>
      <c r="I19" s="26">
        <f>PRODUCT(I15)</f>
        <v>387</v>
      </c>
      <c r="J19" s="1"/>
      <c r="K19" s="42">
        <f>PRODUCT((F19+G19)/E19)</f>
        <v>0.15753424657534246</v>
      </c>
      <c r="L19" s="42">
        <f>PRODUCT(H19/E19)</f>
        <v>0.37671232876712329</v>
      </c>
      <c r="M19" s="42">
        <f>PRODUCT(I19/E19)</f>
        <v>2.6506849315068495</v>
      </c>
      <c r="N19" s="28">
        <f>PRODUCT(N15)</f>
        <v>0.42949681153511504</v>
      </c>
      <c r="O19" s="24">
        <f>PRODUCT(O15)</f>
        <v>901.05441904627378</v>
      </c>
      <c r="P19" s="73" t="s">
        <v>33</v>
      </c>
      <c r="Q19" s="74"/>
      <c r="R19" s="75" t="s">
        <v>42</v>
      </c>
      <c r="S19" s="75"/>
      <c r="T19" s="75"/>
      <c r="U19" s="75"/>
      <c r="V19" s="75"/>
      <c r="W19" s="75"/>
      <c r="X19" s="75"/>
      <c r="Y19" s="75"/>
      <c r="Z19" s="75"/>
      <c r="AA19" s="76" t="s">
        <v>36</v>
      </c>
      <c r="AB19" s="76"/>
      <c r="AC19" s="77" t="s">
        <v>59</v>
      </c>
      <c r="AD19" s="76"/>
      <c r="AE19" s="78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3" t="s">
        <v>18</v>
      </c>
      <c r="C20" s="44"/>
      <c r="D20" s="45"/>
      <c r="E20" s="26">
        <f>SUM(P15)</f>
        <v>10</v>
      </c>
      <c r="F20" s="26">
        <f>SUM(Q15)</f>
        <v>0</v>
      </c>
      <c r="G20" s="26">
        <f>SUM(R15)</f>
        <v>0</v>
      </c>
      <c r="H20" s="26">
        <f>SUM(S15)</f>
        <v>2</v>
      </c>
      <c r="I20" s="26">
        <f>SUM(T15)</f>
        <v>14</v>
      </c>
      <c r="J20" s="1"/>
      <c r="K20" s="42">
        <f>PRODUCT((F20+G20)/E20)</f>
        <v>0</v>
      </c>
      <c r="L20" s="42">
        <f>PRODUCT(H20/E20)</f>
        <v>0.2</v>
      </c>
      <c r="M20" s="42">
        <f>PRODUCT(I20/E20)</f>
        <v>1.4</v>
      </c>
      <c r="N20" s="28">
        <f>PRODUCT(I20/O20)</f>
        <v>0.29166666666666669</v>
      </c>
      <c r="O20" s="24">
        <v>48</v>
      </c>
      <c r="P20" s="79" t="s">
        <v>57</v>
      </c>
      <c r="Q20" s="80"/>
      <c r="R20" s="81" t="s">
        <v>48</v>
      </c>
      <c r="S20" s="81"/>
      <c r="T20" s="81"/>
      <c r="U20" s="81"/>
      <c r="V20" s="81"/>
      <c r="W20" s="81"/>
      <c r="X20" s="81"/>
      <c r="Y20" s="81"/>
      <c r="Z20" s="81"/>
      <c r="AA20" s="82" t="s">
        <v>47</v>
      </c>
      <c r="AB20" s="82"/>
      <c r="AC20" s="83" t="s">
        <v>60</v>
      </c>
      <c r="AD20" s="82"/>
      <c r="AE20" s="84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46" t="s">
        <v>19</v>
      </c>
      <c r="C21" s="47"/>
      <c r="D21" s="48"/>
      <c r="E21" s="29">
        <f>PRODUCT(U15)</f>
        <v>7</v>
      </c>
      <c r="F21" s="29">
        <f>PRODUCT(V15)</f>
        <v>0</v>
      </c>
      <c r="G21" s="29">
        <f>PRODUCT(W15)</f>
        <v>0</v>
      </c>
      <c r="H21" s="29">
        <f>PRODUCT(X15)</f>
        <v>4</v>
      </c>
      <c r="I21" s="29">
        <f>PRODUCT(Y15)</f>
        <v>19</v>
      </c>
      <c r="J21" s="1"/>
      <c r="K21" s="49">
        <f>PRODUCT((F21+G21)/E21)</f>
        <v>0</v>
      </c>
      <c r="L21" s="49">
        <f>PRODUCT(H21/E21)</f>
        <v>0.5714285714285714</v>
      </c>
      <c r="M21" s="49">
        <f>PRODUCT(I21/E21)</f>
        <v>2.7142857142857144</v>
      </c>
      <c r="N21" s="50">
        <f>PRODUCT(I21/O21)</f>
        <v>0.54285714285714282</v>
      </c>
      <c r="O21" s="24">
        <v>35</v>
      </c>
      <c r="P21" s="79" t="s">
        <v>58</v>
      </c>
      <c r="Q21" s="80"/>
      <c r="R21" s="81" t="s">
        <v>42</v>
      </c>
      <c r="S21" s="81"/>
      <c r="T21" s="81"/>
      <c r="U21" s="81"/>
      <c r="V21" s="81"/>
      <c r="W21" s="81"/>
      <c r="X21" s="81"/>
      <c r="Y21" s="81"/>
      <c r="Z21" s="81"/>
      <c r="AA21" s="82" t="s">
        <v>36</v>
      </c>
      <c r="AB21" s="82"/>
      <c r="AC21" s="83" t="s">
        <v>59</v>
      </c>
      <c r="AD21" s="82"/>
      <c r="AE21" s="84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51" t="s">
        <v>20</v>
      </c>
      <c r="C22" s="52"/>
      <c r="D22" s="53"/>
      <c r="E22" s="18">
        <f>SUM(E19:E21)</f>
        <v>163</v>
      </c>
      <c r="F22" s="18">
        <f>SUM(F19:F21)</f>
        <v>2</v>
      </c>
      <c r="G22" s="18">
        <f>SUM(G19:G21)</f>
        <v>21</v>
      </c>
      <c r="H22" s="18">
        <f>SUM(H19:H21)</f>
        <v>61</v>
      </c>
      <c r="I22" s="18">
        <f>SUM(I19:I21)</f>
        <v>420</v>
      </c>
      <c r="J22" s="1"/>
      <c r="K22" s="54">
        <f>PRODUCT((F22+G22)/E22)</f>
        <v>0.1411042944785276</v>
      </c>
      <c r="L22" s="54">
        <f>PRODUCT(H22/E22)</f>
        <v>0.37423312883435583</v>
      </c>
      <c r="M22" s="54">
        <f>PRODUCT(I22/E22)</f>
        <v>2.576687116564417</v>
      </c>
      <c r="N22" s="30">
        <f>PRODUCT(I22/O22)</f>
        <v>0.42680566427114441</v>
      </c>
      <c r="O22" s="24">
        <f>SUM(O19:O21)</f>
        <v>984.05441904627378</v>
      </c>
      <c r="P22" s="85" t="s">
        <v>34</v>
      </c>
      <c r="Q22" s="86"/>
      <c r="R22" s="87" t="s">
        <v>53</v>
      </c>
      <c r="S22" s="87"/>
      <c r="T22" s="87"/>
      <c r="U22" s="87"/>
      <c r="V22" s="87"/>
      <c r="W22" s="87"/>
      <c r="X22" s="87"/>
      <c r="Y22" s="87"/>
      <c r="Z22" s="87"/>
      <c r="AA22" s="88" t="s">
        <v>52</v>
      </c>
      <c r="AB22" s="88"/>
      <c r="AC22" s="89" t="s">
        <v>61</v>
      </c>
      <c r="AD22" s="88"/>
      <c r="AE22" s="90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35"/>
      <c r="C23" s="35"/>
      <c r="D23" s="35"/>
      <c r="E23" s="35"/>
      <c r="F23" s="35"/>
      <c r="G23" s="35"/>
      <c r="H23" s="35"/>
      <c r="I23" s="35"/>
      <c r="J23" s="1"/>
      <c r="K23" s="35"/>
      <c r="L23" s="35"/>
      <c r="M23" s="35"/>
      <c r="N23" s="34"/>
      <c r="O23" s="24"/>
      <c r="P23" s="1"/>
      <c r="Q23" s="37"/>
      <c r="R23" s="1"/>
      <c r="S23" s="1"/>
      <c r="T23" s="24"/>
      <c r="U23" s="24"/>
      <c r="V23" s="55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 t="s">
        <v>37</v>
      </c>
      <c r="C24" s="1"/>
      <c r="D24" s="1" t="s">
        <v>45</v>
      </c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55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41</v>
      </c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55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55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55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7" customFormat="1" ht="15" customHeight="1" x14ac:dyDescent="0.2">
      <c r="A27" s="1"/>
      <c r="B27" s="1"/>
      <c r="C27" s="8"/>
      <c r="D27" s="1" t="s">
        <v>63</v>
      </c>
      <c r="E27" s="1"/>
      <c r="F27" s="1"/>
      <c r="G27" s="1"/>
      <c r="H27" s="1"/>
      <c r="I27" s="1"/>
      <c r="J27" s="1"/>
      <c r="K27" s="1"/>
      <c r="L27" s="1"/>
      <c r="M27" s="56"/>
      <c r="N27" s="56"/>
      <c r="O27" s="24"/>
      <c r="P27" s="1"/>
      <c r="Q27" s="37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7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4"/>
      <c r="P28" s="1"/>
      <c r="Q28" s="37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7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4"/>
      <c r="P29" s="1"/>
      <c r="Q29" s="37"/>
      <c r="R29" s="1"/>
      <c r="S29" s="24"/>
      <c r="T29" s="24"/>
      <c r="U29" s="24"/>
      <c r="V29" s="24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7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4"/>
      <c r="P30" s="1"/>
      <c r="Q30" s="37"/>
      <c r="R30" s="1"/>
      <c r="S30" s="24"/>
      <c r="T30" s="24"/>
      <c r="U30" s="24"/>
      <c r="V30" s="24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7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4"/>
      <c r="P31" s="1"/>
      <c r="Q31" s="37"/>
      <c r="R31" s="1"/>
      <c r="S31" s="24"/>
      <c r="T31" s="24"/>
      <c r="U31" s="24"/>
      <c r="V31" s="24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7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4"/>
      <c r="P32" s="1"/>
      <c r="Q32" s="37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7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4"/>
      <c r="P33" s="1"/>
      <c r="Q33" s="37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7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4"/>
      <c r="P34" s="1"/>
      <c r="Q34" s="37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7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4"/>
      <c r="P35" s="1"/>
      <c r="Q35" s="37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7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4"/>
      <c r="P36" s="1"/>
      <c r="Q36" s="37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7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4"/>
      <c r="P37" s="1"/>
      <c r="Q37" s="37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7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4"/>
      <c r="P38" s="1"/>
      <c r="Q38" s="37"/>
      <c r="R38" s="1"/>
      <c r="S38" s="24"/>
      <c r="T38" s="24"/>
      <c r="U38" s="24"/>
      <c r="V38" s="24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7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4"/>
      <c r="P39" s="1"/>
      <c r="Q39" s="37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7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4"/>
      <c r="P40" s="1"/>
      <c r="Q40" s="37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7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4"/>
      <c r="P41" s="1"/>
      <c r="Q41" s="37"/>
      <c r="R41" s="1"/>
      <c r="S41" s="24"/>
      <c r="T41" s="24"/>
      <c r="U41" s="24"/>
      <c r="V41" s="24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7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4"/>
      <c r="P42" s="1"/>
      <c r="Q42" s="37"/>
      <c r="R42" s="1"/>
      <c r="S42" s="24"/>
      <c r="T42" s="24"/>
      <c r="U42" s="24"/>
      <c r="V42" s="24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7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4"/>
      <c r="P43" s="1"/>
      <c r="Q43" s="37"/>
      <c r="R43" s="1"/>
      <c r="S43" s="24"/>
      <c r="T43" s="24"/>
      <c r="U43" s="24"/>
      <c r="V43" s="24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7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4"/>
      <c r="P44" s="1"/>
      <c r="Q44" s="37"/>
      <c r="R44" s="1"/>
      <c r="S44" s="24"/>
      <c r="T44" s="24"/>
      <c r="U44" s="24"/>
      <c r="V44" s="24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7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4"/>
      <c r="P45" s="1"/>
      <c r="Q45" s="37"/>
      <c r="R45" s="1"/>
      <c r="S45" s="24"/>
      <c r="T45" s="24"/>
      <c r="U45" s="24"/>
      <c r="V45" s="24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7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4"/>
      <c r="P46" s="1"/>
      <c r="Q46" s="37"/>
      <c r="R46" s="1"/>
      <c r="S46" s="24"/>
      <c r="T46" s="24"/>
      <c r="U46" s="24"/>
      <c r="V46" s="24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7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4"/>
      <c r="P47" s="1"/>
      <c r="Q47" s="37"/>
      <c r="R47" s="1"/>
      <c r="S47" s="24"/>
      <c r="T47" s="24"/>
      <c r="U47" s="24"/>
      <c r="V47" s="24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7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4"/>
      <c r="P48" s="1"/>
      <c r="Q48" s="37"/>
      <c r="R48" s="1"/>
      <c r="S48" s="24"/>
      <c r="T48" s="24"/>
      <c r="U48" s="24"/>
      <c r="V48" s="24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7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4"/>
      <c r="P49" s="1"/>
      <c r="Q49" s="37"/>
      <c r="R49" s="1"/>
      <c r="S49" s="24"/>
      <c r="T49" s="24"/>
      <c r="U49" s="24"/>
      <c r="V49" s="24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7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4"/>
      <c r="P50" s="1"/>
      <c r="Q50" s="37"/>
      <c r="R50" s="1"/>
      <c r="S50" s="24"/>
      <c r="T50" s="24"/>
      <c r="U50" s="24"/>
      <c r="V50" s="24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7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4"/>
      <c r="P51" s="1"/>
      <c r="Q51" s="37"/>
      <c r="R51" s="1"/>
      <c r="S51" s="24"/>
      <c r="T51" s="24"/>
      <c r="U51" s="24"/>
      <c r="V51" s="24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7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4"/>
      <c r="P52" s="1"/>
      <c r="Q52" s="37"/>
      <c r="R52" s="1"/>
      <c r="S52" s="24"/>
      <c r="T52" s="24"/>
      <c r="U52" s="24"/>
      <c r="V52" s="24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7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4"/>
      <c r="P53" s="1"/>
      <c r="Q53" s="37"/>
      <c r="R53" s="1"/>
      <c r="S53" s="24"/>
      <c r="T53" s="24"/>
      <c r="U53" s="24"/>
      <c r="V53" s="24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7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4"/>
      <c r="P54" s="1"/>
      <c r="Q54" s="37"/>
      <c r="R54" s="1"/>
      <c r="S54" s="24"/>
      <c r="T54" s="24"/>
      <c r="U54" s="24"/>
      <c r="V54" s="24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7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4"/>
      <c r="P55" s="1"/>
      <c r="Q55" s="37"/>
      <c r="R55" s="1"/>
      <c r="S55" s="24"/>
      <c r="T55" s="24"/>
      <c r="U55" s="24"/>
      <c r="V55" s="24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7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4"/>
      <c r="P56" s="1"/>
      <c r="Q56" s="37"/>
      <c r="R56" s="1"/>
      <c r="S56" s="24"/>
      <c r="T56" s="24"/>
      <c r="U56" s="24"/>
      <c r="V56" s="24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7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4"/>
      <c r="P57" s="1"/>
      <c r="Q57" s="37"/>
      <c r="R57" s="1"/>
      <c r="S57" s="24"/>
      <c r="T57" s="24"/>
      <c r="U57" s="24"/>
      <c r="V57" s="24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7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4"/>
      <c r="P58" s="1"/>
      <c r="Q58" s="37"/>
      <c r="R58" s="1"/>
      <c r="S58" s="24"/>
      <c r="T58" s="24"/>
      <c r="U58" s="24"/>
      <c r="V58" s="24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7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6"/>
      <c r="N59" s="56"/>
      <c r="O59" s="24"/>
      <c r="P59" s="1"/>
      <c r="Q59" s="37"/>
      <c r="R59" s="1"/>
      <c r="S59" s="24"/>
      <c r="T59" s="24"/>
      <c r="U59" s="24"/>
      <c r="V59" s="24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7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6"/>
      <c r="N60" s="56"/>
      <c r="O60" s="24"/>
      <c r="P60" s="1"/>
      <c r="Q60" s="37"/>
      <c r="R60" s="1"/>
      <c r="S60" s="24"/>
      <c r="T60" s="24"/>
      <c r="U60" s="24"/>
      <c r="V60" s="24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7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6"/>
      <c r="N61" s="56"/>
      <c r="O61" s="24"/>
      <c r="P61" s="1"/>
      <c r="Q61" s="37"/>
      <c r="R61" s="1"/>
      <c r="S61" s="24"/>
      <c r="T61" s="24"/>
      <c r="U61" s="24"/>
      <c r="V61" s="24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7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6"/>
      <c r="N62" s="56"/>
      <c r="O62" s="24"/>
      <c r="P62" s="1"/>
      <c r="Q62" s="37"/>
      <c r="R62" s="1"/>
      <c r="S62" s="24"/>
      <c r="T62" s="24"/>
      <c r="U62" s="24"/>
      <c r="V62" s="24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7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6"/>
      <c r="N63" s="56"/>
      <c r="O63" s="24"/>
      <c r="P63" s="1"/>
      <c r="Q63" s="37"/>
      <c r="R63" s="1"/>
      <c r="S63" s="24"/>
      <c r="T63" s="24"/>
      <c r="U63" s="24"/>
      <c r="V63" s="24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7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6"/>
      <c r="N64" s="56"/>
      <c r="O64" s="24"/>
      <c r="P64" s="1"/>
      <c r="Q64" s="37"/>
      <c r="R64" s="1"/>
      <c r="S64" s="24"/>
      <c r="T64" s="24"/>
      <c r="U64" s="24"/>
      <c r="V64" s="24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7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6"/>
      <c r="N65" s="56"/>
      <c r="O65" s="24"/>
      <c r="P65" s="1"/>
      <c r="Q65" s="37"/>
      <c r="R65" s="1"/>
      <c r="S65" s="24"/>
      <c r="T65" s="24"/>
      <c r="U65" s="24"/>
      <c r="V65" s="24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7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6"/>
      <c r="N66" s="56"/>
      <c r="O66" s="24"/>
      <c r="P66" s="1"/>
      <c r="Q66" s="37"/>
      <c r="R66" s="1"/>
      <c r="S66" s="24"/>
      <c r="T66" s="24"/>
      <c r="U66" s="24"/>
      <c r="V66" s="24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7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6"/>
      <c r="N67" s="56"/>
      <c r="O67" s="24"/>
      <c r="P67" s="1"/>
      <c r="Q67" s="37"/>
      <c r="R67" s="1"/>
      <c r="S67" s="24"/>
      <c r="T67" s="24"/>
      <c r="U67" s="24"/>
      <c r="V67" s="24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7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6"/>
      <c r="N68" s="56"/>
      <c r="O68" s="24"/>
      <c r="P68" s="1"/>
      <c r="Q68" s="37"/>
      <c r="R68" s="1"/>
      <c r="S68" s="24"/>
      <c r="T68" s="24"/>
      <c r="U68" s="24"/>
      <c r="V68" s="24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7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6"/>
      <c r="N69" s="56"/>
      <c r="O69" s="24"/>
      <c r="P69" s="1"/>
      <c r="Q69" s="37"/>
      <c r="R69" s="1"/>
      <c r="S69" s="24"/>
      <c r="T69" s="24"/>
      <c r="U69" s="24"/>
      <c r="V69" s="24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7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6"/>
      <c r="N70" s="56"/>
      <c r="O70" s="24"/>
      <c r="P70" s="1"/>
      <c r="Q70" s="37"/>
      <c r="R70" s="1"/>
      <c r="S70" s="24"/>
      <c r="T70" s="24"/>
      <c r="U70" s="24"/>
      <c r="V70" s="24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7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6"/>
      <c r="N71" s="56"/>
      <c r="O71" s="24"/>
      <c r="P71" s="1"/>
      <c r="Q71" s="37"/>
      <c r="R71" s="1"/>
      <c r="S71" s="24"/>
      <c r="T71" s="24"/>
      <c r="U71" s="24"/>
      <c r="V71" s="24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7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6"/>
      <c r="N72" s="56"/>
      <c r="O72" s="24"/>
      <c r="P72" s="1"/>
      <c r="Q72" s="37"/>
      <c r="R72" s="1"/>
      <c r="S72" s="24"/>
      <c r="T72" s="24"/>
      <c r="U72" s="24"/>
      <c r="V72" s="24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7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6"/>
      <c r="N73" s="56"/>
      <c r="O73" s="24"/>
      <c r="P73" s="1"/>
      <c r="Q73" s="37"/>
      <c r="R73" s="1"/>
      <c r="S73" s="24"/>
      <c r="T73" s="24"/>
      <c r="U73" s="24"/>
      <c r="V73" s="24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7" customFormat="1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56"/>
      <c r="N74" s="56"/>
      <c r="O74" s="24"/>
      <c r="P74" s="1"/>
      <c r="Q74" s="37"/>
      <c r="R74" s="1"/>
      <c r="S74" s="24"/>
      <c r="T74" s="24"/>
      <c r="U74" s="24"/>
      <c r="V74" s="24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7" customFormat="1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56"/>
      <c r="N75" s="56"/>
      <c r="O75" s="24"/>
      <c r="P75" s="1"/>
      <c r="Q75" s="37"/>
      <c r="R75" s="1"/>
      <c r="S75" s="24"/>
      <c r="T75" s="24"/>
      <c r="U75" s="24"/>
      <c r="V75" s="24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7" customFormat="1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56"/>
      <c r="N76" s="56"/>
      <c r="O76" s="24"/>
      <c r="P76" s="1"/>
      <c r="Q76" s="37"/>
      <c r="R76" s="1"/>
      <c r="S76" s="24"/>
      <c r="T76" s="24"/>
      <c r="U76" s="24"/>
      <c r="V76" s="24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7" customFormat="1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56"/>
      <c r="N77" s="56"/>
      <c r="O77" s="24"/>
      <c r="P77" s="1"/>
      <c r="Q77" s="37"/>
      <c r="R77" s="1"/>
      <c r="S77" s="24"/>
      <c r="T77" s="24"/>
      <c r="U77" s="24"/>
      <c r="V77" s="24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7" customFormat="1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56"/>
      <c r="N78" s="56"/>
      <c r="O78" s="24"/>
      <c r="P78" s="1"/>
      <c r="Q78" s="37"/>
      <c r="R78" s="1"/>
      <c r="S78" s="24"/>
      <c r="T78" s="24"/>
      <c r="U78" s="24"/>
      <c r="V78" s="24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7" customFormat="1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56"/>
      <c r="N79" s="56"/>
      <c r="O79" s="24"/>
      <c r="P79" s="1"/>
      <c r="Q79" s="37"/>
      <c r="R79" s="1"/>
      <c r="S79" s="24"/>
      <c r="T79" s="24"/>
      <c r="U79" s="24"/>
      <c r="V79" s="24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7" customFormat="1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56"/>
      <c r="N80" s="56"/>
      <c r="O80" s="24"/>
      <c r="P80" s="1"/>
      <c r="Q80" s="37"/>
      <c r="R80" s="1"/>
      <c r="S80" s="24"/>
      <c r="T80" s="24"/>
      <c r="U80" s="24"/>
      <c r="V80" s="24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7" customFormat="1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56"/>
      <c r="N81" s="56"/>
      <c r="O81" s="24"/>
      <c r="P81" s="1"/>
      <c r="Q81" s="37"/>
      <c r="R81" s="1"/>
      <c r="S81" s="24"/>
      <c r="T81" s="24"/>
      <c r="U81" s="24"/>
      <c r="V81" s="24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7" customFormat="1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56"/>
      <c r="N82" s="56"/>
      <c r="O82" s="24"/>
      <c r="P82" s="1"/>
      <c r="Q82" s="37"/>
      <c r="R82" s="1"/>
      <c r="S82" s="24"/>
      <c r="T82" s="24"/>
      <c r="U82" s="24"/>
      <c r="V82" s="24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7" customFormat="1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56"/>
      <c r="N83" s="56"/>
      <c r="O83" s="24"/>
      <c r="P83" s="1"/>
      <c r="Q83" s="37"/>
      <c r="R83" s="1"/>
      <c r="S83" s="24"/>
      <c r="T83" s="24"/>
      <c r="U83" s="24"/>
      <c r="V83" s="24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7" customFormat="1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56"/>
      <c r="N84" s="56"/>
      <c r="O84" s="24"/>
      <c r="P84" s="1"/>
      <c r="Q84" s="37"/>
      <c r="R84" s="1"/>
      <c r="S84" s="24"/>
      <c r="T84" s="24"/>
      <c r="U84" s="24"/>
      <c r="V84" s="24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7" customFormat="1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56"/>
      <c r="N85" s="56"/>
      <c r="O85" s="24"/>
      <c r="P85" s="1"/>
      <c r="Q85" s="37"/>
      <c r="R85" s="1"/>
      <c r="S85" s="24"/>
      <c r="T85" s="24"/>
      <c r="U85" s="24"/>
      <c r="V85" s="24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7" customFormat="1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56"/>
      <c r="N86" s="56"/>
      <c r="O86" s="24"/>
      <c r="P86" s="1"/>
      <c r="Q86" s="37"/>
      <c r="R86" s="1"/>
      <c r="S86" s="24"/>
      <c r="T86" s="24"/>
      <c r="U86" s="24"/>
      <c r="V86" s="24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7" customFormat="1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56"/>
      <c r="N87" s="56"/>
      <c r="O87" s="24"/>
      <c r="P87" s="1"/>
      <c r="Q87" s="37"/>
      <c r="R87" s="1"/>
      <c r="S87" s="24"/>
      <c r="T87" s="24"/>
      <c r="U87" s="24"/>
      <c r="V87" s="24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7" customFormat="1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56"/>
      <c r="N88" s="56"/>
      <c r="O88" s="24"/>
      <c r="P88" s="1"/>
      <c r="Q88" s="37"/>
      <c r="R88" s="1"/>
      <c r="S88" s="24"/>
      <c r="T88" s="24"/>
      <c r="U88" s="24"/>
      <c r="V88" s="24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7" customFormat="1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56"/>
      <c r="N89" s="56"/>
      <c r="O89" s="24"/>
      <c r="P89" s="1"/>
      <c r="Q89" s="37"/>
      <c r="R89" s="1"/>
      <c r="S89" s="24"/>
      <c r="T89" s="24"/>
      <c r="U89" s="24"/>
      <c r="V89" s="24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7" customFormat="1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56"/>
      <c r="N90" s="56"/>
      <c r="O90" s="24"/>
      <c r="P90" s="1"/>
      <c r="Q90" s="37"/>
      <c r="R90" s="1"/>
      <c r="S90" s="24"/>
      <c r="T90" s="24"/>
      <c r="U90" s="24"/>
      <c r="V90" s="24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7" customFormat="1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56"/>
      <c r="N91" s="56"/>
      <c r="O91" s="24"/>
      <c r="P91" s="1"/>
      <c r="Q91" s="37"/>
      <c r="R91" s="1"/>
      <c r="S91" s="24"/>
      <c r="T91" s="24"/>
      <c r="U91" s="24"/>
      <c r="V91" s="24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7" customFormat="1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56"/>
      <c r="N92" s="56"/>
      <c r="O92" s="24"/>
      <c r="P92" s="1"/>
      <c r="Q92" s="37"/>
      <c r="R92" s="1"/>
      <c r="S92" s="24"/>
      <c r="T92" s="24"/>
      <c r="U92" s="24"/>
      <c r="V92" s="24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7" customFormat="1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56"/>
      <c r="N93" s="56"/>
      <c r="O93" s="24"/>
      <c r="P93" s="1"/>
      <c r="Q93" s="37"/>
      <c r="R93" s="1"/>
      <c r="S93" s="24"/>
      <c r="T93" s="24"/>
      <c r="U93" s="24"/>
      <c r="V93" s="24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7" customFormat="1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56"/>
      <c r="N94" s="56"/>
      <c r="O94" s="24"/>
      <c r="P94" s="1"/>
      <c r="Q94" s="37"/>
      <c r="R94" s="1"/>
      <c r="S94" s="24"/>
      <c r="T94" s="24"/>
      <c r="U94" s="24"/>
      <c r="V94" s="24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7" customFormat="1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56"/>
      <c r="N95" s="56"/>
      <c r="O95" s="24"/>
      <c r="P95" s="1"/>
      <c r="Q95" s="37"/>
      <c r="R95" s="1"/>
      <c r="S95" s="24"/>
      <c r="T95" s="24"/>
      <c r="U95" s="24"/>
      <c r="V95" s="24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7" customFormat="1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56"/>
      <c r="N96" s="56"/>
      <c r="O96" s="24"/>
      <c r="P96" s="1"/>
      <c r="Q96" s="37"/>
      <c r="R96" s="1"/>
      <c r="S96" s="24"/>
      <c r="T96" s="24"/>
      <c r="U96" s="24"/>
      <c r="V96" s="24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7" customFormat="1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56"/>
      <c r="N97" s="56"/>
      <c r="O97" s="24"/>
      <c r="P97" s="1"/>
      <c r="Q97" s="37"/>
      <c r="R97" s="1"/>
      <c r="S97" s="24"/>
      <c r="T97" s="24"/>
      <c r="U97" s="24"/>
      <c r="V97" s="24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7" customFormat="1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56"/>
      <c r="N98" s="56"/>
      <c r="O98" s="24"/>
      <c r="P98" s="1"/>
      <c r="Q98" s="37"/>
      <c r="R98" s="1"/>
      <c r="S98" s="24"/>
      <c r="T98" s="24"/>
      <c r="U98" s="24"/>
      <c r="V98" s="24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7" customFormat="1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56"/>
      <c r="N99" s="56"/>
      <c r="O99" s="24"/>
      <c r="P99" s="1"/>
      <c r="Q99" s="37"/>
      <c r="R99" s="1"/>
      <c r="S99" s="24"/>
      <c r="T99" s="24"/>
      <c r="U99" s="24"/>
      <c r="V99" s="24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7" customFormat="1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56"/>
      <c r="N100" s="56"/>
      <c r="O100" s="24"/>
      <c r="P100" s="1"/>
      <c r="Q100" s="37"/>
      <c r="R100" s="1"/>
      <c r="S100" s="24"/>
      <c r="T100" s="24"/>
      <c r="U100" s="24"/>
      <c r="V100" s="24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7" customFormat="1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56"/>
      <c r="N101" s="56"/>
      <c r="O101" s="24"/>
      <c r="P101" s="1"/>
      <c r="Q101" s="37"/>
      <c r="R101" s="1"/>
      <c r="S101" s="24"/>
      <c r="T101" s="24"/>
      <c r="U101" s="24"/>
      <c r="V101" s="24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7" customFormat="1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56"/>
      <c r="N102" s="56"/>
      <c r="O102" s="24"/>
      <c r="P102" s="1"/>
      <c r="Q102" s="37"/>
      <c r="R102" s="1"/>
      <c r="S102" s="24"/>
      <c r="T102" s="24"/>
      <c r="U102" s="24"/>
      <c r="V102" s="24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7" customFormat="1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56"/>
      <c r="N103" s="56"/>
      <c r="O103" s="24"/>
      <c r="P103" s="1"/>
      <c r="Q103" s="37"/>
      <c r="R103" s="1"/>
      <c r="S103" s="24"/>
      <c r="T103" s="24"/>
      <c r="U103" s="24"/>
      <c r="V103" s="24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7" customFormat="1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56"/>
      <c r="N104" s="56"/>
      <c r="O104" s="24"/>
      <c r="P104" s="1"/>
      <c r="Q104" s="37"/>
      <c r="R104" s="1"/>
      <c r="S104" s="24"/>
      <c r="T104" s="24"/>
      <c r="U104" s="24"/>
      <c r="V104" s="24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7" customFormat="1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56"/>
      <c r="N105" s="56"/>
      <c r="O105" s="24"/>
      <c r="P105" s="1"/>
      <c r="Q105" s="37"/>
      <c r="R105" s="1"/>
      <c r="S105" s="24"/>
      <c r="T105" s="24"/>
      <c r="U105" s="24"/>
      <c r="V105" s="24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7" customFormat="1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56"/>
      <c r="N106" s="56"/>
      <c r="O106" s="24"/>
      <c r="P106" s="1"/>
      <c r="Q106" s="37"/>
      <c r="R106" s="1"/>
      <c r="S106" s="24"/>
      <c r="T106" s="24"/>
      <c r="U106" s="24"/>
      <c r="V106" s="24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7" customFormat="1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56"/>
      <c r="N107" s="56"/>
      <c r="O107" s="24"/>
      <c r="P107" s="1"/>
      <c r="Q107" s="37"/>
      <c r="R107" s="1"/>
      <c r="S107" s="24"/>
      <c r="T107" s="24"/>
      <c r="U107" s="24"/>
      <c r="V107" s="24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7" customFormat="1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56"/>
      <c r="N108" s="56"/>
      <c r="O108" s="24"/>
      <c r="P108" s="1"/>
      <c r="Q108" s="37"/>
      <c r="R108" s="1"/>
      <c r="S108" s="24"/>
      <c r="T108" s="24"/>
      <c r="U108" s="24"/>
      <c r="V108" s="24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7" customFormat="1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56"/>
      <c r="N109" s="56"/>
      <c r="O109" s="24"/>
      <c r="P109" s="1"/>
      <c r="Q109" s="37"/>
      <c r="R109" s="1"/>
      <c r="S109" s="24"/>
      <c r="T109" s="24"/>
      <c r="U109" s="24"/>
      <c r="V109" s="24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7" customFormat="1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56"/>
      <c r="N110" s="56"/>
      <c r="O110" s="24"/>
      <c r="P110" s="1"/>
      <c r="Q110" s="37"/>
      <c r="R110" s="1"/>
      <c r="S110" s="24"/>
      <c r="T110" s="24"/>
      <c r="U110" s="24"/>
      <c r="V110" s="24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7" customFormat="1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56"/>
      <c r="N111" s="56"/>
      <c r="O111" s="24"/>
      <c r="P111" s="1"/>
      <c r="Q111" s="37"/>
      <c r="R111" s="1"/>
      <c r="S111" s="24"/>
      <c r="T111" s="24"/>
      <c r="U111" s="24"/>
      <c r="V111" s="24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7" customFormat="1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56"/>
      <c r="N112" s="56"/>
      <c r="O112" s="24"/>
      <c r="P112" s="1"/>
      <c r="Q112" s="37"/>
      <c r="R112" s="1"/>
      <c r="S112" s="24"/>
      <c r="T112" s="24"/>
      <c r="U112" s="24"/>
      <c r="V112" s="24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7" customFormat="1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56"/>
      <c r="N113" s="56"/>
      <c r="O113" s="24"/>
      <c r="P113" s="1"/>
      <c r="Q113" s="37"/>
      <c r="R113" s="1"/>
      <c r="S113" s="24"/>
      <c r="T113" s="24"/>
      <c r="U113" s="24"/>
      <c r="V113" s="24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7" customFormat="1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56"/>
      <c r="N114" s="56"/>
      <c r="O114" s="24"/>
      <c r="P114" s="1"/>
      <c r="Q114" s="37"/>
      <c r="R114" s="1"/>
      <c r="S114" s="24"/>
      <c r="T114" s="24"/>
      <c r="U114" s="24"/>
      <c r="V114" s="24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7" customFormat="1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56"/>
      <c r="N115" s="56"/>
      <c r="O115" s="24"/>
      <c r="P115" s="1"/>
      <c r="Q115" s="37"/>
      <c r="R115" s="1"/>
      <c r="S115" s="24"/>
      <c r="T115" s="24"/>
      <c r="U115" s="24"/>
      <c r="V115" s="24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7" customFormat="1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56"/>
      <c r="N116" s="56"/>
      <c r="O116" s="24"/>
      <c r="P116" s="1"/>
      <c r="Q116" s="37"/>
      <c r="R116" s="1"/>
      <c r="S116" s="24"/>
      <c r="T116" s="24"/>
      <c r="U116" s="24"/>
      <c r="V116" s="24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7" customFormat="1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56"/>
      <c r="N117" s="56"/>
      <c r="O117" s="24"/>
      <c r="P117" s="1"/>
      <c r="Q117" s="37"/>
      <c r="R117" s="1"/>
      <c r="S117" s="24"/>
      <c r="T117" s="24"/>
      <c r="U117" s="24"/>
      <c r="V117" s="24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7" customFormat="1" ht="15" customHeight="1" x14ac:dyDescent="0.2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56"/>
      <c r="N118" s="56"/>
      <c r="O118" s="24"/>
      <c r="P118" s="1"/>
      <c r="Q118" s="37"/>
      <c r="R118" s="1"/>
      <c r="S118" s="24"/>
      <c r="T118" s="24"/>
      <c r="U118" s="24"/>
      <c r="V118" s="24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7" customFormat="1" ht="15" customHeight="1" x14ac:dyDescent="0.2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56"/>
      <c r="N119" s="56"/>
      <c r="O119" s="24"/>
      <c r="P119" s="1"/>
      <c r="Q119" s="37"/>
      <c r="R119" s="1"/>
      <c r="S119" s="24"/>
      <c r="T119" s="24"/>
      <c r="U119" s="24"/>
      <c r="V119" s="24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7" customFormat="1" ht="15" customHeight="1" x14ac:dyDescent="0.2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56"/>
      <c r="N120" s="56"/>
      <c r="O120" s="24"/>
      <c r="P120" s="1"/>
      <c r="Q120" s="37"/>
      <c r="R120" s="1"/>
      <c r="S120" s="24"/>
      <c r="T120" s="24"/>
      <c r="U120" s="24"/>
      <c r="V120" s="24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7" customFormat="1" ht="15" customHeight="1" x14ac:dyDescent="0.2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56"/>
      <c r="N121" s="56"/>
      <c r="O121" s="24"/>
      <c r="P121" s="1"/>
      <c r="Q121" s="37"/>
      <c r="R121" s="1"/>
      <c r="S121" s="24"/>
      <c r="T121" s="24"/>
      <c r="U121" s="24"/>
      <c r="V121" s="24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7" customFormat="1" ht="15" customHeight="1" x14ac:dyDescent="0.2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56"/>
      <c r="N122" s="56"/>
      <c r="O122" s="24"/>
      <c r="P122" s="1"/>
      <c r="Q122" s="37"/>
      <c r="R122" s="1"/>
      <c r="S122" s="24"/>
      <c r="T122" s="24"/>
      <c r="U122" s="24"/>
      <c r="V122" s="24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7" customFormat="1" ht="15" customHeight="1" x14ac:dyDescent="0.2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56"/>
      <c r="N123" s="56"/>
      <c r="O123" s="24"/>
      <c r="P123" s="1"/>
      <c r="Q123" s="37"/>
      <c r="R123" s="1"/>
      <c r="S123" s="24"/>
      <c r="T123" s="24"/>
      <c r="U123" s="24"/>
      <c r="V123" s="24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7" customFormat="1" ht="15" customHeight="1" x14ac:dyDescent="0.2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56"/>
      <c r="N124" s="56"/>
      <c r="O124" s="24"/>
      <c r="P124" s="1"/>
      <c r="Q124" s="37"/>
      <c r="R124" s="1"/>
      <c r="S124" s="24"/>
      <c r="T124" s="24"/>
      <c r="U124" s="24"/>
      <c r="V124" s="24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7" customFormat="1" ht="15" customHeight="1" x14ac:dyDescent="0.2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56"/>
      <c r="N125" s="56"/>
      <c r="O125" s="24"/>
      <c r="P125" s="1"/>
      <c r="Q125" s="37"/>
      <c r="R125" s="1"/>
      <c r="S125" s="24"/>
      <c r="T125" s="24"/>
      <c r="U125" s="24"/>
      <c r="V125" s="24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7" customFormat="1" ht="15" customHeight="1" x14ac:dyDescent="0.2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56"/>
      <c r="N126" s="56"/>
      <c r="O126" s="24"/>
      <c r="P126" s="1"/>
      <c r="Q126" s="37"/>
      <c r="R126" s="1"/>
      <c r="S126" s="24"/>
      <c r="T126" s="24"/>
      <c r="U126" s="24"/>
      <c r="V126" s="24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7" customFormat="1" ht="15" customHeight="1" x14ac:dyDescent="0.2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56"/>
      <c r="N127" s="56"/>
      <c r="O127" s="24"/>
      <c r="P127" s="1"/>
      <c r="Q127" s="37"/>
      <c r="R127" s="1"/>
      <c r="S127" s="24"/>
      <c r="T127" s="24"/>
      <c r="U127" s="24"/>
      <c r="V127" s="24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7" customFormat="1" ht="15" customHeight="1" x14ac:dyDescent="0.2">
      <c r="A128" s="1"/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56"/>
      <c r="N128" s="56"/>
      <c r="O128" s="24"/>
      <c r="P128" s="1"/>
      <c r="Q128" s="37"/>
      <c r="R128" s="1"/>
      <c r="S128" s="24"/>
      <c r="T128" s="24"/>
      <c r="U128" s="24"/>
      <c r="V128" s="24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7" customFormat="1" ht="15" customHeight="1" x14ac:dyDescent="0.2">
      <c r="A129" s="1"/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56"/>
      <c r="N129" s="56"/>
      <c r="O129" s="24"/>
      <c r="P129" s="1"/>
      <c r="Q129" s="37"/>
      <c r="R129" s="1"/>
      <c r="S129" s="24"/>
      <c r="T129" s="24"/>
      <c r="U129" s="24"/>
      <c r="V129" s="24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7" customFormat="1" ht="15" customHeight="1" x14ac:dyDescent="0.2">
      <c r="A130" s="1"/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56"/>
      <c r="N130" s="56"/>
      <c r="O130" s="24"/>
      <c r="P130" s="1"/>
      <c r="Q130" s="37"/>
      <c r="R130" s="1"/>
      <c r="S130" s="24"/>
      <c r="T130" s="24"/>
      <c r="U130" s="24"/>
      <c r="V130" s="24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7" customFormat="1" ht="15" customHeight="1" x14ac:dyDescent="0.2">
      <c r="A131" s="1"/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56"/>
      <c r="N131" s="56"/>
      <c r="O131" s="24"/>
      <c r="P131" s="1"/>
      <c r="Q131" s="37"/>
      <c r="R131" s="1"/>
      <c r="S131" s="24"/>
      <c r="T131" s="24"/>
      <c r="U131" s="24"/>
      <c r="V131" s="24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7" customFormat="1" ht="15" customHeight="1" x14ac:dyDescent="0.2">
      <c r="A132" s="1"/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56"/>
      <c r="N132" s="56"/>
      <c r="O132" s="24"/>
      <c r="P132" s="1"/>
      <c r="Q132" s="37"/>
      <c r="R132" s="1"/>
      <c r="S132" s="24"/>
      <c r="T132" s="24"/>
      <c r="U132" s="24"/>
      <c r="V132" s="24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7" customFormat="1" ht="15" customHeight="1" x14ac:dyDescent="0.2">
      <c r="A133" s="1"/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56"/>
      <c r="N133" s="56"/>
      <c r="O133" s="24"/>
      <c r="P133" s="1"/>
      <c r="Q133" s="37"/>
      <c r="R133" s="1"/>
      <c r="S133" s="24"/>
      <c r="T133" s="24"/>
      <c r="U133" s="24"/>
      <c r="V133" s="24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7" customFormat="1" ht="15" customHeight="1" x14ac:dyDescent="0.2">
      <c r="A134" s="1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56"/>
      <c r="N134" s="56"/>
      <c r="O134" s="24"/>
      <c r="P134" s="1"/>
      <c r="Q134" s="37"/>
      <c r="R134" s="1"/>
      <c r="S134" s="24"/>
      <c r="T134" s="24"/>
      <c r="U134" s="24"/>
      <c r="V134" s="24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7" customFormat="1" ht="15" customHeight="1" x14ac:dyDescent="0.2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56"/>
      <c r="N135" s="56"/>
      <c r="O135" s="24"/>
      <c r="P135" s="1"/>
      <c r="Q135" s="37"/>
      <c r="R135" s="1"/>
      <c r="S135" s="24"/>
      <c r="T135" s="24"/>
      <c r="U135" s="24"/>
      <c r="V135" s="24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7" customFormat="1" ht="15" customHeight="1" x14ac:dyDescent="0.2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56"/>
      <c r="N136" s="56"/>
      <c r="O136" s="24"/>
      <c r="P136" s="1"/>
      <c r="Q136" s="37"/>
      <c r="R136" s="1"/>
      <c r="S136" s="24"/>
      <c r="T136" s="24"/>
      <c r="U136" s="24"/>
      <c r="V136" s="24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7" customFormat="1" ht="15" customHeight="1" x14ac:dyDescent="0.2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56"/>
      <c r="N137" s="56"/>
      <c r="O137" s="24"/>
      <c r="P137" s="1"/>
      <c r="Q137" s="37"/>
      <c r="R137" s="1"/>
      <c r="S137" s="24"/>
      <c r="T137" s="24"/>
      <c r="U137" s="24"/>
      <c r="V137" s="24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7" customFormat="1" ht="15" customHeight="1" x14ac:dyDescent="0.2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56"/>
      <c r="N138" s="56"/>
      <c r="O138" s="24"/>
      <c r="P138" s="1"/>
      <c r="Q138" s="37"/>
      <c r="R138" s="1"/>
      <c r="S138" s="24"/>
      <c r="T138" s="24"/>
      <c r="U138" s="24"/>
      <c r="V138" s="24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7" customFormat="1" ht="15" customHeight="1" x14ac:dyDescent="0.2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56"/>
      <c r="N139" s="56"/>
      <c r="O139" s="24"/>
      <c r="P139" s="1"/>
      <c r="Q139" s="37"/>
      <c r="R139" s="1"/>
      <c r="S139" s="24"/>
      <c r="T139" s="24"/>
      <c r="U139" s="24"/>
      <c r="V139" s="24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7" customFormat="1" ht="15" customHeight="1" x14ac:dyDescent="0.2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56"/>
      <c r="N140" s="56"/>
      <c r="O140" s="24"/>
      <c r="P140" s="1"/>
      <c r="Q140" s="37"/>
      <c r="R140" s="1"/>
      <c r="S140" s="24"/>
      <c r="T140" s="24"/>
      <c r="U140" s="24"/>
      <c r="V140" s="24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7" customFormat="1" ht="15" customHeight="1" x14ac:dyDescent="0.2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56"/>
      <c r="N141" s="56"/>
      <c r="O141" s="24"/>
      <c r="P141" s="1"/>
      <c r="Q141" s="37"/>
      <c r="R141" s="1"/>
      <c r="S141" s="24"/>
      <c r="T141" s="24"/>
      <c r="U141" s="24"/>
      <c r="V141" s="24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7" customFormat="1" ht="15" customHeight="1" x14ac:dyDescent="0.2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56"/>
      <c r="N142" s="56"/>
      <c r="O142" s="24"/>
      <c r="P142" s="1"/>
      <c r="Q142" s="37"/>
      <c r="R142" s="1"/>
      <c r="S142" s="24"/>
      <c r="T142" s="24"/>
      <c r="U142" s="24"/>
      <c r="V142" s="24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7" customFormat="1" ht="15" customHeight="1" x14ac:dyDescent="0.2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56"/>
      <c r="N143" s="56"/>
      <c r="O143" s="24"/>
      <c r="P143" s="1"/>
      <c r="Q143" s="37"/>
      <c r="R143" s="1"/>
      <c r="S143" s="24"/>
      <c r="T143" s="24"/>
      <c r="U143" s="24"/>
      <c r="V143" s="24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7" customFormat="1" ht="15" customHeight="1" x14ac:dyDescent="0.2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56"/>
      <c r="N144" s="56"/>
      <c r="O144" s="24"/>
      <c r="P144" s="1"/>
      <c r="Q144" s="37"/>
      <c r="R144" s="1"/>
      <c r="S144" s="24"/>
      <c r="T144" s="24"/>
      <c r="U144" s="24"/>
      <c r="V144" s="24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7" customFormat="1" ht="15" customHeight="1" x14ac:dyDescent="0.2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56"/>
      <c r="N145" s="56"/>
      <c r="O145" s="24"/>
      <c r="P145" s="1"/>
      <c r="Q145" s="37"/>
      <c r="R145" s="1"/>
      <c r="S145" s="24"/>
      <c r="T145" s="24"/>
      <c r="U145" s="24"/>
      <c r="V145" s="24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7" customFormat="1" ht="15" customHeight="1" x14ac:dyDescent="0.2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56"/>
      <c r="N146" s="56"/>
      <c r="O146" s="24"/>
      <c r="P146" s="1"/>
      <c r="Q146" s="37"/>
      <c r="R146" s="1"/>
      <c r="S146" s="24"/>
      <c r="T146" s="24"/>
      <c r="U146" s="24"/>
      <c r="V146" s="24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7" customFormat="1" ht="15" customHeight="1" x14ac:dyDescent="0.2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56"/>
      <c r="N147" s="56"/>
      <c r="O147" s="24"/>
      <c r="P147" s="1"/>
      <c r="Q147" s="37"/>
      <c r="R147" s="1"/>
      <c r="S147" s="24"/>
      <c r="T147" s="24"/>
      <c r="U147" s="24"/>
      <c r="V147" s="24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7" customFormat="1" ht="15" customHeight="1" x14ac:dyDescent="0.2">
      <c r="A148" s="1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56"/>
      <c r="N148" s="56"/>
      <c r="O148" s="24"/>
      <c r="P148" s="1"/>
      <c r="Q148" s="37"/>
      <c r="R148" s="1"/>
      <c r="S148" s="24"/>
      <c r="T148" s="24"/>
      <c r="U148" s="24"/>
      <c r="V148" s="24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7" customFormat="1" ht="15" customHeight="1" x14ac:dyDescent="0.2">
      <c r="A149" s="1"/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56"/>
      <c r="N149" s="56"/>
      <c r="O149" s="24"/>
      <c r="P149" s="1"/>
      <c r="Q149" s="37"/>
      <c r="R149" s="1"/>
      <c r="S149" s="24"/>
      <c r="T149" s="24"/>
      <c r="U149" s="24"/>
      <c r="V149" s="24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7" customFormat="1" ht="15" customHeight="1" x14ac:dyDescent="0.2">
      <c r="A150" s="1"/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56"/>
      <c r="N150" s="56"/>
      <c r="O150" s="24"/>
      <c r="P150" s="1"/>
      <c r="Q150" s="37"/>
      <c r="R150" s="1"/>
      <c r="S150" s="24"/>
      <c r="T150" s="24"/>
      <c r="U150" s="24"/>
      <c r="V150" s="24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7" customFormat="1" ht="15" customHeight="1" x14ac:dyDescent="0.2">
      <c r="A151" s="1"/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56"/>
      <c r="N151" s="56"/>
      <c r="O151" s="24"/>
      <c r="P151" s="1"/>
      <c r="Q151" s="37"/>
      <c r="R151" s="1"/>
      <c r="S151" s="24"/>
      <c r="T151" s="24"/>
      <c r="U151" s="24"/>
      <c r="V151" s="24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7" customFormat="1" ht="15" customHeight="1" x14ac:dyDescent="0.2">
      <c r="A152" s="1"/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56"/>
      <c r="N152" s="56"/>
      <c r="O152" s="24"/>
      <c r="P152" s="1"/>
      <c r="Q152" s="37"/>
      <c r="R152" s="1"/>
      <c r="S152" s="24"/>
      <c r="T152" s="24"/>
      <c r="U152" s="24"/>
      <c r="V152" s="24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7" customFormat="1" ht="15" customHeight="1" x14ac:dyDescent="0.2">
      <c r="A153" s="1"/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56"/>
      <c r="N153" s="56"/>
      <c r="O153" s="24"/>
      <c r="P153" s="1"/>
      <c r="Q153" s="37"/>
      <c r="R153" s="1"/>
      <c r="S153" s="24"/>
      <c r="T153" s="24"/>
      <c r="U153" s="24"/>
      <c r="V153" s="24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7" customFormat="1" ht="15" customHeight="1" x14ac:dyDescent="0.2">
      <c r="A154" s="1"/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56"/>
      <c r="N154" s="56"/>
      <c r="O154" s="24"/>
      <c r="P154" s="1"/>
      <c r="Q154" s="37"/>
      <c r="R154" s="1"/>
      <c r="S154" s="24"/>
      <c r="T154" s="24"/>
      <c r="U154" s="24"/>
      <c r="V154" s="24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7" customFormat="1" ht="15" customHeight="1" x14ac:dyDescent="0.2">
      <c r="A155" s="1"/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56"/>
      <c r="N155" s="56"/>
      <c r="O155" s="24"/>
      <c r="P155" s="1"/>
      <c r="Q155" s="37"/>
      <c r="R155" s="1"/>
      <c r="S155" s="24"/>
      <c r="T155" s="24"/>
      <c r="U155" s="24"/>
      <c r="V155" s="24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7" customFormat="1" ht="15" customHeight="1" x14ac:dyDescent="0.2">
      <c r="A156" s="1"/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56"/>
      <c r="N156" s="56"/>
      <c r="O156" s="24"/>
      <c r="P156" s="1"/>
      <c r="Q156" s="37"/>
      <c r="R156" s="1"/>
      <c r="S156" s="24"/>
      <c r="T156" s="24"/>
      <c r="U156" s="24"/>
      <c r="V156" s="24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7" customFormat="1" ht="15" customHeight="1" x14ac:dyDescent="0.2">
      <c r="A157" s="1"/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56"/>
      <c r="N157" s="56"/>
      <c r="O157" s="24"/>
      <c r="P157" s="1"/>
      <c r="Q157" s="37"/>
      <c r="R157" s="1"/>
      <c r="S157" s="24"/>
      <c r="T157" s="24"/>
      <c r="U157" s="24"/>
      <c r="V157" s="24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7" customFormat="1" ht="15" customHeight="1" x14ac:dyDescent="0.2">
      <c r="A158" s="1"/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56"/>
      <c r="N158" s="56"/>
      <c r="O158" s="24"/>
      <c r="P158" s="1"/>
      <c r="Q158" s="37"/>
      <c r="R158" s="1"/>
      <c r="S158" s="24"/>
      <c r="T158" s="24"/>
      <c r="U158" s="24"/>
      <c r="V158" s="24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7" customFormat="1" ht="15" customHeight="1" x14ac:dyDescent="0.2">
      <c r="A159" s="1"/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56"/>
      <c r="N159" s="56"/>
      <c r="O159" s="24"/>
      <c r="P159" s="1"/>
      <c r="Q159" s="37"/>
      <c r="R159" s="1"/>
      <c r="S159" s="24"/>
      <c r="T159" s="24"/>
      <c r="U159" s="24"/>
      <c r="V159" s="24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7" customFormat="1" ht="15" customHeight="1" x14ac:dyDescent="0.2">
      <c r="A160" s="1"/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56"/>
      <c r="N160" s="56"/>
      <c r="O160" s="24"/>
      <c r="P160" s="1"/>
      <c r="Q160" s="37"/>
      <c r="R160" s="1"/>
      <c r="S160" s="24"/>
      <c r="T160" s="24"/>
      <c r="U160" s="24"/>
      <c r="V160" s="24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7" customFormat="1" ht="15" customHeight="1" x14ac:dyDescent="0.2">
      <c r="A161" s="1"/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56"/>
      <c r="N161" s="56"/>
      <c r="O161" s="24"/>
      <c r="P161" s="1"/>
      <c r="Q161" s="37"/>
      <c r="R161" s="1"/>
      <c r="S161" s="24"/>
      <c r="T161" s="24"/>
      <c r="U161" s="24"/>
      <c r="V161" s="24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7" customFormat="1" ht="15" customHeight="1" x14ac:dyDescent="0.2">
      <c r="A162" s="1"/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56"/>
      <c r="N162" s="56"/>
      <c r="O162" s="24"/>
      <c r="P162" s="1"/>
      <c r="Q162" s="37"/>
      <c r="R162" s="1"/>
      <c r="S162" s="24"/>
      <c r="T162" s="24"/>
      <c r="U162" s="24"/>
      <c r="V162" s="24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7" customFormat="1" ht="15" customHeight="1" x14ac:dyDescent="0.2">
      <c r="A163" s="1"/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56"/>
      <c r="N163" s="56"/>
      <c r="O163" s="24"/>
      <c r="P163" s="1"/>
      <c r="Q163" s="37"/>
      <c r="R163" s="1"/>
      <c r="S163" s="24"/>
      <c r="T163" s="24"/>
      <c r="U163" s="24"/>
      <c r="V163" s="24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7" customFormat="1" ht="15" customHeight="1" x14ac:dyDescent="0.2">
      <c r="A164" s="1"/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56"/>
      <c r="N164" s="56"/>
      <c r="O164" s="24"/>
      <c r="P164" s="1"/>
      <c r="Q164" s="37"/>
      <c r="R164" s="1"/>
      <c r="S164" s="24"/>
      <c r="T164" s="24"/>
      <c r="U164" s="24"/>
      <c r="V164" s="24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7" customFormat="1" ht="15" customHeight="1" x14ac:dyDescent="0.2">
      <c r="A165" s="1"/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56"/>
      <c r="N165" s="56"/>
      <c r="O165" s="24"/>
      <c r="P165" s="1"/>
      <c r="Q165" s="37"/>
      <c r="R165" s="1"/>
      <c r="S165" s="24"/>
      <c r="T165" s="24"/>
      <c r="U165" s="24"/>
      <c r="V165" s="24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7" customFormat="1" ht="15" customHeight="1" x14ac:dyDescent="0.2">
      <c r="A166" s="1"/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56"/>
      <c r="N166" s="56"/>
      <c r="O166" s="24"/>
      <c r="P166" s="1"/>
      <c r="Q166" s="37"/>
      <c r="R166" s="1"/>
      <c r="S166" s="24"/>
      <c r="T166" s="24"/>
      <c r="U166" s="24"/>
      <c r="V166" s="24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7" customFormat="1" ht="15" customHeight="1" x14ac:dyDescent="0.2">
      <c r="A167" s="1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56"/>
      <c r="N167" s="56"/>
      <c r="O167" s="24"/>
      <c r="P167" s="1"/>
      <c r="Q167" s="37"/>
      <c r="R167" s="1"/>
      <c r="S167" s="24"/>
      <c r="T167" s="24"/>
      <c r="U167" s="24"/>
      <c r="V167" s="24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57" customFormat="1" ht="15" customHeight="1" x14ac:dyDescent="0.2">
      <c r="A168" s="1"/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56"/>
      <c r="N168" s="56"/>
      <c r="O168" s="24"/>
      <c r="P168" s="1"/>
      <c r="Q168" s="37"/>
      <c r="R168" s="1"/>
      <c r="S168" s="24"/>
      <c r="T168" s="24"/>
      <c r="U168" s="24"/>
      <c r="V168" s="24"/>
      <c r="W168" s="1"/>
      <c r="X168" s="1"/>
      <c r="Y168" s="1"/>
      <c r="Z168" s="1"/>
      <c r="AA168" s="1"/>
      <c r="AB168" s="24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s="57" customFormat="1" ht="15" customHeight="1" x14ac:dyDescent="0.2">
      <c r="A169" s="1"/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56"/>
      <c r="N169" s="56"/>
      <c r="O169" s="24"/>
      <c r="P169" s="1"/>
      <c r="Q169" s="37"/>
      <c r="R169" s="1"/>
      <c r="S169" s="24"/>
      <c r="T169" s="24"/>
      <c r="U169" s="24"/>
      <c r="V169" s="24"/>
      <c r="W169" s="1"/>
      <c r="X169" s="1"/>
      <c r="Y169" s="1"/>
      <c r="Z169" s="1"/>
      <c r="AA169" s="1"/>
      <c r="AB169" s="24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s="57" customFormat="1" ht="15" customHeight="1" x14ac:dyDescent="0.2">
      <c r="A170" s="1"/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56"/>
      <c r="N170" s="56"/>
      <c r="O170" s="24"/>
      <c r="P170" s="1"/>
      <c r="Q170" s="37"/>
      <c r="R170" s="1"/>
      <c r="S170" s="24"/>
      <c r="T170" s="24"/>
      <c r="U170" s="24"/>
      <c r="V170" s="24"/>
      <c r="W170" s="1"/>
      <c r="X170" s="1"/>
      <c r="Y170" s="1"/>
      <c r="Z170" s="1"/>
      <c r="AA170" s="1"/>
      <c r="AB170" s="24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s="57" customFormat="1" ht="15" customHeight="1" x14ac:dyDescent="0.2">
      <c r="A171" s="1"/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56"/>
      <c r="N171" s="56"/>
      <c r="O171" s="24"/>
      <c r="P171" s="1"/>
      <c r="Q171" s="37"/>
      <c r="R171" s="1"/>
      <c r="S171" s="24"/>
      <c r="T171" s="24"/>
      <c r="U171" s="24"/>
      <c r="V171" s="24"/>
      <c r="W171" s="1"/>
      <c r="X171" s="1"/>
      <c r="Y171" s="1"/>
      <c r="Z171" s="1"/>
      <c r="AA171" s="1"/>
      <c r="AB171" s="24"/>
      <c r="AC171" s="1"/>
      <c r="AD171" s="1"/>
      <c r="AE171" s="1"/>
      <c r="AF171" s="23"/>
      <c r="AG171" s="8"/>
      <c r="AH171" s="8"/>
      <c r="AI171" s="8"/>
      <c r="AJ171" s="8"/>
      <c r="AK171" s="8"/>
    </row>
    <row r="172" spans="1:37" s="57" customFormat="1" ht="15" customHeight="1" x14ac:dyDescent="0.2">
      <c r="A172" s="1"/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56"/>
      <c r="N172" s="56"/>
      <c r="O172" s="24"/>
      <c r="P172" s="1"/>
      <c r="Q172" s="37"/>
      <c r="R172" s="1"/>
      <c r="S172" s="24"/>
      <c r="T172" s="24"/>
      <c r="U172" s="24"/>
      <c r="V172" s="24"/>
      <c r="W172" s="1"/>
      <c r="X172" s="1"/>
      <c r="Y172" s="1"/>
      <c r="Z172" s="1"/>
      <c r="AA172" s="1"/>
      <c r="AB172" s="24"/>
      <c r="AC172" s="1"/>
      <c r="AD172" s="1"/>
      <c r="AE172" s="1"/>
      <c r="AF172" s="23"/>
      <c r="AG172" s="8"/>
      <c r="AH172" s="8"/>
      <c r="AI172" s="8"/>
      <c r="AJ172" s="8"/>
      <c r="AK172" s="8"/>
    </row>
    <row r="173" spans="1:37" s="57" customFormat="1" ht="15" customHeight="1" x14ac:dyDescent="0.2">
      <c r="A173" s="1"/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56"/>
      <c r="N173" s="56"/>
      <c r="O173" s="24"/>
      <c r="P173" s="1"/>
      <c r="Q173" s="37"/>
      <c r="R173" s="1"/>
      <c r="S173" s="24"/>
      <c r="T173" s="24"/>
      <c r="U173" s="24"/>
      <c r="V173" s="24"/>
      <c r="W173" s="1"/>
      <c r="X173" s="1"/>
      <c r="Y173" s="1"/>
      <c r="Z173" s="1"/>
      <c r="AA173" s="1"/>
      <c r="AB173" s="24"/>
      <c r="AC173" s="1"/>
      <c r="AD173" s="1"/>
      <c r="AE173" s="1"/>
      <c r="AF173" s="23"/>
      <c r="AG173" s="8"/>
      <c r="AH173" s="8"/>
      <c r="AI173" s="8"/>
      <c r="AJ173" s="8"/>
      <c r="AK173" s="8"/>
    </row>
    <row r="174" spans="1:37" s="57" customFormat="1" ht="15" customHeight="1" x14ac:dyDescent="0.2">
      <c r="A174" s="1"/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56"/>
      <c r="N174" s="56"/>
      <c r="O174" s="24"/>
      <c r="P174" s="1"/>
      <c r="Q174" s="37"/>
      <c r="R174" s="1"/>
      <c r="S174" s="24"/>
      <c r="T174" s="24"/>
      <c r="U174" s="24"/>
      <c r="V174" s="24"/>
      <c r="W174" s="1"/>
      <c r="X174" s="1"/>
      <c r="Y174" s="1"/>
      <c r="Z174" s="1"/>
      <c r="AA174" s="1"/>
      <c r="AB174" s="24"/>
      <c r="AC174" s="1"/>
      <c r="AD174" s="1"/>
      <c r="AE174" s="1"/>
      <c r="AF174" s="23"/>
      <c r="AG174" s="8"/>
      <c r="AH174" s="8"/>
      <c r="AI174" s="8"/>
      <c r="AJ174" s="8"/>
      <c r="AK174" s="8"/>
    </row>
  </sheetData>
  <sortState ref="B13:AC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2020-09-21T21:23:43Z</dcterms:modified>
</cp:coreProperties>
</file>