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R10" i="5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6" i="5" l="1"/>
  <c r="J16" i="5" s="1"/>
  <c r="F15" i="5"/>
  <c r="L15" i="5" s="1"/>
  <c r="H15" i="5"/>
  <c r="M15" i="5" s="1"/>
  <c r="H16" i="5"/>
  <c r="M16" i="5" s="1"/>
  <c r="O16" i="5"/>
  <c r="O15" i="5"/>
  <c r="J15" i="5"/>
  <c r="AF10" i="5"/>
  <c r="N15" i="5" l="1"/>
  <c r="F16" i="5"/>
  <c r="N16" i="5" s="1"/>
  <c r="L16" i="5" l="1"/>
</calcChain>
</file>

<file path=xl/sharedStrings.xml><?xml version="1.0" encoding="utf-8"?>
<sst xmlns="http://schemas.openxmlformats.org/spreadsheetml/2006/main" count="79" uniqueCount="36">
  <si>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</si>
  <si>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</si>
  <si>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</si>
  <si>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</si>
  <si>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</si>
  <si>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</si>
  <si>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</si>
  <si>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</si>
  <si>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</si>
  <si>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</si>
  <si>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</si>
  <si>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</si>
  <si>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</si>
  <si>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</si>
  <si>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</si>
  <si>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</si>
  <si>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</si>
  <si>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</si>
  <si>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</si>
  <si>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</si>
  <si>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</si>
  <si>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</si>
  <si>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</si>
  <si>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</si>
  <si>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PKP = Puurtilan Kisa-Pojat  (1948)</t>
  </si>
  <si>
    <t>SiiPe = Siilinjärven Pesis  (1987)</t>
  </si>
  <si>
    <t>Niko Mustonen</t>
  </si>
  <si>
    <t>5.</t>
  </si>
  <si>
    <t>SiiPe</t>
  </si>
  <si>
    <t>2.</t>
  </si>
  <si>
    <t>4.</t>
  </si>
  <si>
    <t>SiiPe  2</t>
  </si>
  <si>
    <t>7.</t>
  </si>
  <si>
    <t>PKP</t>
  </si>
  <si>
    <t>10.12.1993   Kuopio</t>
  </si>
  <si>
    <t>Puijon Pesisjuniorit,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</si>
</sst>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27</v>
      </c>
      <c r="Z4" s="1" t="s">
        <v>28</v>
      </c>
      <c r="AA4" s="12">
        <v>13</v>
      </c>
      <c r="AB4" s="12">
        <v>1</v>
      </c>
      <c r="AC4" s="12">
        <v>16</v>
      </c>
      <c r="AD4" s="12">
        <v>3</v>
      </c>
      <c r="AE4" s="12">
        <v>38</v>
      </c>
      <c r="AF4" s="68">
        <v>0.48099999999999998</v>
      </c>
      <c r="AG4" s="69">
        <v>79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29</v>
      </c>
      <c r="Z5" s="1" t="s">
        <v>28</v>
      </c>
      <c r="AA5" s="12">
        <v>8</v>
      </c>
      <c r="AB5" s="12">
        <v>0</v>
      </c>
      <c r="AC5" s="12">
        <v>2</v>
      </c>
      <c r="AD5" s="12">
        <v>4</v>
      </c>
      <c r="AE5" s="12">
        <v>14</v>
      </c>
      <c r="AF5" s="68">
        <v>0.37830000000000003</v>
      </c>
      <c r="AG5" s="69">
        <v>37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1</v>
      </c>
      <c r="AP5" s="12">
        <v>0</v>
      </c>
      <c r="AQ5" s="12">
        <v>5</v>
      </c>
      <c r="AR5" s="65">
        <v>0.5</v>
      </c>
      <c r="AS5" s="66">
        <v>10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30</v>
      </c>
      <c r="Z6" s="1" t="s">
        <v>28</v>
      </c>
      <c r="AA6" s="12">
        <v>5</v>
      </c>
      <c r="AB6" s="12">
        <v>0</v>
      </c>
      <c r="AC6" s="12">
        <v>1</v>
      </c>
      <c r="AD6" s="12">
        <v>0</v>
      </c>
      <c r="AE6" s="12">
        <v>7</v>
      </c>
      <c r="AF6" s="68">
        <v>0.26919999999999999</v>
      </c>
      <c r="AG6" s="69">
        <v>26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27</v>
      </c>
      <c r="Z7" s="1" t="s">
        <v>31</v>
      </c>
      <c r="AA7" s="12">
        <v>14</v>
      </c>
      <c r="AB7" s="12">
        <v>1</v>
      </c>
      <c r="AC7" s="12">
        <v>7</v>
      </c>
      <c r="AD7" s="12">
        <v>5</v>
      </c>
      <c r="AE7" s="12">
        <v>35</v>
      </c>
      <c r="AF7" s="68">
        <v>0.45450000000000002</v>
      </c>
      <c r="AG7" s="69">
        <v>77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32</v>
      </c>
      <c r="Z9" s="1" t="s">
        <v>33</v>
      </c>
      <c r="AA9" s="12">
        <v>13</v>
      </c>
      <c r="AB9" s="12">
        <v>0</v>
      </c>
      <c r="AC9" s="12">
        <v>18</v>
      </c>
      <c r="AD9" s="12">
        <v>7</v>
      </c>
      <c r="AE9" s="12">
        <v>45</v>
      </c>
      <c r="AF9" s="68">
        <v>0.53569999999999995</v>
      </c>
      <c r="AG9" s="69">
        <v>84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53</v>
      </c>
      <c r="AB10" s="36">
        <f>SUM(AB4:AB9)</f>
        <v>2</v>
      </c>
      <c r="AC10" s="36">
        <f>SUM(AC4:AC9)</f>
        <v>44</v>
      </c>
      <c r="AD10" s="36">
        <f>SUM(AD4:AD9)</f>
        <v>19</v>
      </c>
      <c r="AE10" s="36">
        <f>SUM(AE4:AE9)</f>
        <v>139</v>
      </c>
      <c r="AF10" s="37">
        <f>PRODUCT(AE10/AG10)</f>
        <v>0.45874587458745875</v>
      </c>
      <c r="AG10" s="21">
        <f>SUM(AG4:AG9)</f>
        <v>303</v>
      </c>
      <c r="AH10" s="18"/>
      <c r="AI10" s="29"/>
      <c r="AJ10" s="41"/>
      <c r="AK10" s="42"/>
      <c r="AL10" s="10"/>
      <c r="AM10" s="36">
        <f>SUM(AM4:AM9)</f>
        <v>3</v>
      </c>
      <c r="AN10" s="36">
        <f>SUM(AN4:AN9)</f>
        <v>0</v>
      </c>
      <c r="AO10" s="36">
        <f>SUM(AO4:AO9)</f>
        <v>1</v>
      </c>
      <c r="AP10" s="36">
        <f>SUM(AP4:AP9)</f>
        <v>0</v>
      </c>
      <c r="AQ10" s="36">
        <f>SUM(AQ4:AQ9)</f>
        <v>5</v>
      </c>
      <c r="AR10" s="37">
        <f>PRODUCT(AQ10/AS10)</f>
        <v>0.5</v>
      </c>
      <c r="AS10" s="39">
        <f>SUM(AS4:AS9)</f>
        <v>10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56</v>
      </c>
      <c r="F15" s="47">
        <f>PRODUCT(AB10+AN10)</f>
        <v>2</v>
      </c>
      <c r="G15" s="47">
        <f>PRODUCT(AC10+AO10)</f>
        <v>45</v>
      </c>
      <c r="H15" s="47">
        <f>PRODUCT(AD10+AP10)</f>
        <v>19</v>
      </c>
      <c r="I15" s="47">
        <f>PRODUCT(AE10+AQ10)</f>
        <v>144</v>
      </c>
      <c r="J15" s="60">
        <f>PRODUCT(I15/K15)</f>
        <v>0.46006389776357826</v>
      </c>
      <c r="K15" s="10">
        <f>PRODUCT(AG10+AS10)</f>
        <v>313</v>
      </c>
      <c r="L15" s="53">
        <f>PRODUCT((F15+G15)/E15)</f>
        <v>0.8392857142857143</v>
      </c>
      <c r="M15" s="53">
        <f>PRODUCT(H15/E15)</f>
        <v>0.3392857142857143</v>
      </c>
      <c r="N15" s="53">
        <f>PRODUCT((F15+G15+H15)/E15)</f>
        <v>1.1785714285714286</v>
      </c>
      <c r="O15" s="53">
        <f>PRODUCT(I15/E15)</f>
        <v>2.5714285714285716</v>
      </c>
      <c r="Q15" s="17"/>
      <c r="R15" s="17"/>
      <c r="S15" s="16"/>
      <c r="T15" s="16"/>
      <c r="U15" s="10"/>
      <c r="V15" s="10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56</v>
      </c>
      <c r="F16" s="47">
        <f t="shared" ref="F16:I16" si="0">SUM(F13:F15)</f>
        <v>2</v>
      </c>
      <c r="G16" s="47">
        <f t="shared" si="0"/>
        <v>45</v>
      </c>
      <c r="H16" s="47">
        <f t="shared" si="0"/>
        <v>19</v>
      </c>
      <c r="I16" s="47">
        <f t="shared" si="0"/>
        <v>144</v>
      </c>
      <c r="J16" s="60">
        <f>PRODUCT(I16/K16)</f>
        <v>0.46006389776357826</v>
      </c>
      <c r="K16" s="16">
        <f>SUM(K13:K15)</f>
        <v>313</v>
      </c>
      <c r="L16" s="53">
        <f>PRODUCT((F16+G16)/E16)</f>
        <v>0.8392857142857143</v>
      </c>
      <c r="M16" s="53">
        <f>PRODUCT(H16/E16)</f>
        <v>0.3392857142857143</v>
      </c>
      <c r="N16" s="53">
        <f>PRODUCT((F16+G16+H16)/E16)</f>
        <v>1.1785714285714286</v>
      </c>
      <c r="O16" s="53">
        <f>PRODUCT(I16/E16)</f>
        <v>2.5714285714285716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0"/>
      <c r="V89" s="10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0"/>
      <c r="V90" s="10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0"/>
      <c r="V91" s="10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0"/>
      <c r="V92" s="10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0"/>
      <c r="V93" s="10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0"/>
      <c r="V94" s="10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0"/>
      <c r="V95" s="10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0"/>
      <c r="V96" s="10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0"/>
      <c r="V97" s="10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0"/>
      <c r="V98" s="10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0"/>
      <c r="V99" s="10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0"/>
      <c r="V100" s="10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0"/>
      <c r="V101" s="10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0"/>
      <c r="V102" s="10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0"/>
      <c r="V103" s="10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0"/>
      <c r="V104" s="10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0"/>
      <c r="V105" s="10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0"/>
      <c r="V106" s="10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0"/>
      <c r="V107" s="10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0"/>
      <c r="V108" s="10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0"/>
      <c r="V109" s="10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0"/>
      <c r="V110" s="10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0"/>
      <c r="V111" s="10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0"/>
      <c r="V112" s="10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0"/>
      <c r="V113" s="10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0"/>
      <c r="V114" s="10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0"/>
      <c r="V115" s="10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0"/>
      <c r="V116" s="10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0"/>
      <c r="V117" s="10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0"/>
      <c r="V118" s="10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0"/>
      <c r="V119" s="10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0"/>
      <c r="V120" s="10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0"/>
      <c r="V121" s="10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0"/>
      <c r="V122" s="10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0"/>
      <c r="V123" s="10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0"/>
      <c r="V124" s="10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0"/>
      <c r="V125" s="10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0"/>
      <c r="V126" s="10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0"/>
      <c r="V127" s="10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0"/>
      <c r="V128" s="10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0"/>
      <c r="V129" s="10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0"/>
      <c r="V130" s="10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0"/>
      <c r="V131" s="10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0"/>
      <c r="V132" s="10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0"/>
      <c r="V133" s="10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0"/>
      <c r="V134" s="10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0"/>
      <c r="V135" s="10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0"/>
      <c r="V136" s="10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0"/>
      <c r="V137" s="10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0"/>
      <c r="V138" s="10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0"/>
      <c r="V139" s="10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0"/>
      <c r="V140" s="10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0"/>
      <c r="V141" s="10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0"/>
      <c r="V142" s="10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0"/>
      <c r="V143" s="10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0"/>
      <c r="V144" s="10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0"/>
      <c r="V145" s="10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0"/>
      <c r="V146" s="10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0"/>
      <c r="V147" s="10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0"/>
      <c r="V148" s="10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0"/>
      <c r="V149" s="10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0"/>
      <c r="V150" s="10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0"/>
      <c r="V151" s="10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0"/>
      <c r="V152" s="10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0"/>
      <c r="V153" s="10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0"/>
      <c r="V154" s="10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0"/>
      <c r="V155" s="10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0"/>
      <c r="V156" s="10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0"/>
      <c r="V157" s="10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0"/>
      <c r="V158" s="10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0"/>
      <c r="V159" s="10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0"/>
      <c r="V160" s="10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0"/>
      <c r="V161" s="10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0"/>
      <c r="V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0"/>
      <c r="V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0"/>
      <c r="V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0"/>
      <c r="V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0"/>
      <c r="V166" s="10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0"/>
      <c r="V167" s="10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0"/>
      <c r="V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0"/>
      <c r="V169" s="10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6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6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6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6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2018-11-06T21:00:08Z</dcterms:modified>
</cp:coreProperties>
</file>