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2" i="3" l="1"/>
  <c r="O11" i="3"/>
  <c r="N11" i="3"/>
  <c r="M11" i="3"/>
  <c r="L11" i="3"/>
  <c r="K11" i="3"/>
  <c r="K14" i="3" s="1"/>
  <c r="AS8" i="3"/>
  <c r="AQ8" i="3"/>
  <c r="AP8" i="3"/>
  <c r="AO8" i="3"/>
  <c r="AN8" i="3"/>
  <c r="AM8" i="3"/>
  <c r="AG8" i="3"/>
  <c r="AE8" i="3"/>
  <c r="I13" i="3" s="1"/>
  <c r="AD8" i="3"/>
  <c r="H13" i="3" s="1"/>
  <c r="AC8" i="3"/>
  <c r="G13" i="3" s="1"/>
  <c r="AB8" i="3"/>
  <c r="F13" i="3" s="1"/>
  <c r="AA8" i="3"/>
  <c r="E13" i="3" s="1"/>
  <c r="W8" i="3"/>
  <c r="U8" i="3"/>
  <c r="T8" i="3"/>
  <c r="S8" i="3"/>
  <c r="R8" i="3"/>
  <c r="Q8" i="3"/>
  <c r="K8" i="3"/>
  <c r="I8" i="3"/>
  <c r="I12" i="3" s="1"/>
  <c r="I14" i="3" s="1"/>
  <c r="H8" i="3"/>
  <c r="H12" i="3" s="1"/>
  <c r="H14" i="3" s="1"/>
  <c r="M14" i="3" s="1"/>
  <c r="G8" i="3"/>
  <c r="G12" i="3" s="1"/>
  <c r="G14" i="3" s="1"/>
  <c r="F8" i="3"/>
  <c r="F12" i="3" s="1"/>
  <c r="F14" i="3" s="1"/>
  <c r="E8" i="3"/>
  <c r="E12" i="3" s="1"/>
  <c r="E14" i="3" s="1"/>
  <c r="M12" i="3" l="1"/>
  <c r="L12" i="3"/>
  <c r="N12" i="3"/>
  <c r="N14" i="3"/>
  <c r="L14" i="3"/>
  <c r="AB11" i="1" l="1"/>
  <c r="AA11" i="1"/>
  <c r="Z11" i="1"/>
  <c r="Y11" i="1"/>
  <c r="X11" i="1"/>
  <c r="W11" i="1"/>
  <c r="T11" i="1"/>
  <c r="S11" i="1"/>
  <c r="R11" i="1"/>
  <c r="Q11" i="1"/>
  <c r="P11" i="1"/>
</calcChain>
</file>

<file path=xl/sharedStrings.xml><?xml version="1.0" encoding="utf-8"?>
<sst xmlns="http://schemas.openxmlformats.org/spreadsheetml/2006/main" count="166" uniqueCount="71">
  <si>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</si>
  <si>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</si>
  <si>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</si>
  <si>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</si>
  <si>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</si>
  <si>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</si>
  <si>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</si>
  <si>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</si>
  <si>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</si>
  <si>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</si>
  <si>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</si>
  <si>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</si>
  <si>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</si>
  <si>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</si>
  <si>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</si>
  <si>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</si>
  <si>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</si>
  <si>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</si>
  <si>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</si>
  <si>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</si>
  <si>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</si>
  <si>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</si>
  <si>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</si>
  <si>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</si>
  <si>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</si>
  <si>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</si>
  <si>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</si>
  <si>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</si>
  <si>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</si>
  <si>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</si>
  <si>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</si>
  <si>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</si>
  <si>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Arto Moilanen</t>
  </si>
  <si>
    <t>6.</t>
  </si>
  <si>
    <t>SoJy</t>
  </si>
  <si>
    <t>Cup</t>
  </si>
  <si>
    <t>09.05. 1984  HoNsU - SoJy  2-2</t>
  </si>
  <si>
    <t>2.  ottelu</t>
  </si>
  <si>
    <t>3.  ottelu</t>
  </si>
  <si>
    <t>13.05. 1984  SoJy - IPV  14-4</t>
  </si>
  <si>
    <t>17.05. 1984  AA - SoJy  11-8</t>
  </si>
  <si>
    <t xml:space="preserve">  23 v 11 kk   6 pv</t>
  </si>
  <si>
    <t xml:space="preserve">  23 v 11 kk 10 pv</t>
  </si>
  <si>
    <t xml:space="preserve">  23 v 11 kk 14 pv</t>
  </si>
  <si>
    <t>8.</t>
  </si>
  <si>
    <t>12.</t>
  </si>
  <si>
    <t>Seurat</t>
  </si>
  <si>
    <t>SoJy = Sotkamon Jymy  (1909)</t>
  </si>
  <si>
    <t>ykkössarja</t>
  </si>
  <si>
    <t>1.</t>
  </si>
  <si>
    <t>7.</t>
  </si>
  <si>
    <t>3.</t>
  </si>
  <si>
    <t>2.</t>
  </si>
  <si>
    <t>MESTARUUSSARJA</t>
  </si>
  <si>
    <t>URA SM-SARJASSA</t>
  </si>
  <si>
    <t>3.7.1960   Sotkamo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</si>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</sst>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2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2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4" fillId="7" borderId="8" xfId="0" applyFont="1" applyFill="1" applyBorder="1"/>
    <xf numFmtId="0" fontId="4" fillId="7" borderId="5" xfId="0" applyFont="1" applyFill="1" applyBorder="1" applyAlignment="1">
      <alignment horizontal="left"/>
    </xf>
    <xf numFmtId="0" fontId="4" fillId="7" borderId="5" xfId="0" applyFont="1" applyFill="1" applyBorder="1"/>
    <xf numFmtId="0" fontId="4" fillId="7" borderId="11" xfId="0" applyFont="1" applyFill="1" applyBorder="1" applyAlignment="1">
      <alignment horizontal="left"/>
    </xf>
    <xf numFmtId="0" fontId="4" fillId="7" borderId="11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5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1" customWidth="1"/>
    <col min="16" max="20" width="5.7109375" style="75" customWidth="1"/>
    <col min="21" max="21" width="8.7109375" style="75" customWidth="1"/>
    <col min="22" max="22" width="0.7109375" style="31" customWidth="1"/>
    <col min="23" max="27" width="5.7109375" style="75" customWidth="1"/>
    <col min="28" max="28" width="8.7109375" style="75" customWidth="1"/>
    <col min="29" max="29" width="0.7109375" style="31" customWidth="1"/>
    <col min="30" max="35" width="5.7109375" style="75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55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53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3"/>
      <c r="W2" s="22" t="s">
        <v>15</v>
      </c>
      <c r="X2" s="14"/>
      <c r="Y2" s="14"/>
      <c r="Z2" s="14"/>
      <c r="AA2" s="14"/>
      <c r="AB2" s="14"/>
      <c r="AC2" s="83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35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1982</v>
      </c>
      <c r="C4" s="25" t="s">
        <v>50</v>
      </c>
      <c r="D4" s="26" t="s">
        <v>34</v>
      </c>
      <c r="E4" s="25"/>
      <c r="F4" s="27" t="s">
        <v>48</v>
      </c>
      <c r="G4" s="28"/>
      <c r="H4" s="29"/>
      <c r="I4" s="25"/>
      <c r="J4" s="25"/>
      <c r="K4" s="25"/>
      <c r="L4" s="25"/>
      <c r="M4" s="25"/>
      <c r="N4" s="30"/>
      <c r="O4" s="31"/>
      <c r="P4" s="32"/>
      <c r="Q4" s="32"/>
      <c r="R4" s="32"/>
      <c r="S4" s="32"/>
      <c r="T4" s="32"/>
      <c r="U4" s="32"/>
      <c r="V4" s="31"/>
      <c r="W4" s="34"/>
      <c r="X4" s="34"/>
      <c r="Y4" s="34"/>
      <c r="Z4" s="34"/>
      <c r="AA4" s="34"/>
      <c r="AB4" s="65"/>
      <c r="AC4" s="31"/>
      <c r="AD4" s="32"/>
      <c r="AE4" s="32"/>
      <c r="AF4" s="32"/>
      <c r="AG4" s="32"/>
      <c r="AH4" s="32"/>
      <c r="AI4" s="32"/>
      <c r="AJ4" s="9"/>
    </row>
    <row r="5" spans="1:36" s="23" customFormat="1" ht="15" customHeight="1" x14ac:dyDescent="0.2">
      <c r="A5" s="9"/>
      <c r="B5" s="25">
        <v>1983</v>
      </c>
      <c r="C5" s="25" t="s">
        <v>49</v>
      </c>
      <c r="D5" s="26" t="s">
        <v>34</v>
      </c>
      <c r="E5" s="25"/>
      <c r="F5" s="27" t="s">
        <v>48</v>
      </c>
      <c r="G5" s="28"/>
      <c r="H5" s="29"/>
      <c r="I5" s="25"/>
      <c r="J5" s="25"/>
      <c r="K5" s="25"/>
      <c r="L5" s="25"/>
      <c r="M5" s="25"/>
      <c r="N5" s="30"/>
      <c r="O5" s="24"/>
      <c r="P5" s="32"/>
      <c r="Q5" s="32"/>
      <c r="R5" s="32"/>
      <c r="S5" s="32"/>
      <c r="T5" s="32"/>
      <c r="U5" s="32"/>
      <c r="V5" s="24"/>
      <c r="W5" s="34"/>
      <c r="X5" s="34"/>
      <c r="Y5" s="34"/>
      <c r="Z5" s="34"/>
      <c r="AA5" s="34"/>
      <c r="AB5" s="65"/>
      <c r="AC5" s="24"/>
      <c r="AD5" s="32"/>
      <c r="AE5" s="84"/>
      <c r="AF5" s="84"/>
      <c r="AG5" s="32"/>
      <c r="AH5" s="32"/>
      <c r="AI5" s="32"/>
      <c r="AJ5" s="9"/>
    </row>
    <row r="6" spans="1:36" s="23" customFormat="1" ht="15" customHeight="1" x14ac:dyDescent="0.2">
      <c r="A6" s="9"/>
      <c r="B6" s="32">
        <v>1984</v>
      </c>
      <c r="C6" s="32" t="s">
        <v>33</v>
      </c>
      <c r="D6" s="35" t="s">
        <v>34</v>
      </c>
      <c r="E6" s="32">
        <v>17</v>
      </c>
      <c r="F6" s="32">
        <v>2</v>
      </c>
      <c r="G6" s="32">
        <v>13</v>
      </c>
      <c r="H6" s="32">
        <v>13</v>
      </c>
      <c r="I6" s="32">
        <v>69</v>
      </c>
      <c r="J6" s="32">
        <v>12</v>
      </c>
      <c r="K6" s="32">
        <v>21</v>
      </c>
      <c r="L6" s="32">
        <v>21</v>
      </c>
      <c r="M6" s="32">
        <v>15</v>
      </c>
      <c r="N6" s="36">
        <v>0.496</v>
      </c>
      <c r="O6" s="24"/>
      <c r="P6" s="32"/>
      <c r="Q6" s="32"/>
      <c r="R6" s="32"/>
      <c r="S6" s="32"/>
      <c r="T6" s="32"/>
      <c r="U6" s="32"/>
      <c r="V6" s="24"/>
      <c r="W6" s="34"/>
      <c r="X6" s="34"/>
      <c r="Y6" s="34"/>
      <c r="Z6" s="34"/>
      <c r="AA6" s="34"/>
      <c r="AB6" s="65"/>
      <c r="AC6" s="24"/>
      <c r="AD6" s="32"/>
      <c r="AE6" s="84"/>
      <c r="AF6" s="84"/>
      <c r="AG6" s="32"/>
      <c r="AH6" s="32"/>
      <c r="AI6" s="32"/>
      <c r="AJ6" s="9"/>
    </row>
    <row r="7" spans="1:36" s="23" customFormat="1" ht="15" customHeight="1" x14ac:dyDescent="0.25">
      <c r="A7" s="9"/>
      <c r="B7" s="32">
        <v>1985</v>
      </c>
      <c r="C7" s="32" t="s">
        <v>44</v>
      </c>
      <c r="D7" s="35" t="s">
        <v>34</v>
      </c>
      <c r="E7" s="32">
        <v>17</v>
      </c>
      <c r="F7" s="32">
        <v>2</v>
      </c>
      <c r="G7" s="32">
        <v>12</v>
      </c>
      <c r="H7" s="32">
        <v>8</v>
      </c>
      <c r="I7" s="32">
        <v>54</v>
      </c>
      <c r="J7" s="32">
        <v>9</v>
      </c>
      <c r="K7" s="32">
        <v>11</v>
      </c>
      <c r="L7" s="32">
        <v>20</v>
      </c>
      <c r="M7" s="32">
        <v>14</v>
      </c>
      <c r="N7" s="36">
        <v>0.52900000000000003</v>
      </c>
      <c r="O7" s="31"/>
      <c r="P7" s="32"/>
      <c r="Q7" s="32"/>
      <c r="R7" s="32"/>
      <c r="S7" s="32"/>
      <c r="T7" s="32"/>
      <c r="U7" s="32"/>
      <c r="V7" s="31"/>
      <c r="W7" s="34">
        <v>6</v>
      </c>
      <c r="X7" s="34">
        <v>0</v>
      </c>
      <c r="Y7" s="34">
        <v>14</v>
      </c>
      <c r="Z7" s="34">
        <v>3</v>
      </c>
      <c r="AA7" s="34">
        <v>29</v>
      </c>
      <c r="AB7" s="65">
        <v>0.55800000000000005</v>
      </c>
      <c r="AC7" s="31"/>
      <c r="AD7" s="32"/>
      <c r="AE7" s="32"/>
      <c r="AF7" s="32"/>
      <c r="AG7" s="32"/>
      <c r="AH7" s="32"/>
      <c r="AI7" s="32"/>
      <c r="AJ7" s="9"/>
    </row>
    <row r="8" spans="1:36" s="23" customFormat="1" ht="15" customHeight="1" x14ac:dyDescent="0.25">
      <c r="A8" s="9"/>
      <c r="B8" s="32">
        <v>1986</v>
      </c>
      <c r="C8" s="32" t="s">
        <v>45</v>
      </c>
      <c r="D8" s="35" t="s">
        <v>34</v>
      </c>
      <c r="E8" s="32">
        <v>22</v>
      </c>
      <c r="F8" s="32">
        <v>0</v>
      </c>
      <c r="G8" s="32">
        <v>16</v>
      </c>
      <c r="H8" s="32">
        <v>7</v>
      </c>
      <c r="I8" s="32">
        <v>75</v>
      </c>
      <c r="J8" s="32">
        <v>12</v>
      </c>
      <c r="K8" s="32">
        <v>12</v>
      </c>
      <c r="L8" s="32">
        <v>35</v>
      </c>
      <c r="M8" s="32">
        <v>16</v>
      </c>
      <c r="N8" s="36">
        <v>0.47199999999999998</v>
      </c>
      <c r="O8" s="31"/>
      <c r="P8" s="32"/>
      <c r="Q8" s="32"/>
      <c r="R8" s="32"/>
      <c r="S8" s="32"/>
      <c r="T8" s="32"/>
      <c r="U8" s="32"/>
      <c r="V8" s="31"/>
      <c r="W8" s="34">
        <v>5</v>
      </c>
      <c r="X8" s="34">
        <v>0</v>
      </c>
      <c r="Y8" s="34">
        <v>3</v>
      </c>
      <c r="Z8" s="34">
        <v>2</v>
      </c>
      <c r="AA8" s="34">
        <v>14</v>
      </c>
      <c r="AB8" s="65">
        <v>0.42399999999999999</v>
      </c>
      <c r="AC8" s="31"/>
      <c r="AD8" s="32"/>
      <c r="AE8" s="32"/>
      <c r="AF8" s="32"/>
      <c r="AG8" s="32"/>
      <c r="AH8" s="32"/>
      <c r="AI8" s="32"/>
      <c r="AJ8" s="9"/>
    </row>
    <row r="9" spans="1:36" s="23" customFormat="1" ht="15" customHeight="1" x14ac:dyDescent="0.25">
      <c r="A9" s="9"/>
      <c r="B9" s="25">
        <v>1987</v>
      </c>
      <c r="C9" s="25" t="s">
        <v>51</v>
      </c>
      <c r="D9" s="26" t="s">
        <v>34</v>
      </c>
      <c r="E9" s="25"/>
      <c r="F9" s="27" t="s">
        <v>48</v>
      </c>
      <c r="G9" s="28"/>
      <c r="H9" s="29"/>
      <c r="I9" s="25"/>
      <c r="J9" s="25"/>
      <c r="K9" s="25"/>
      <c r="L9" s="25"/>
      <c r="M9" s="25"/>
      <c r="N9" s="30"/>
      <c r="O9" s="31"/>
      <c r="P9" s="32"/>
      <c r="Q9" s="32"/>
      <c r="R9" s="33"/>
      <c r="S9" s="32"/>
      <c r="T9" s="32"/>
      <c r="U9" s="32"/>
      <c r="V9" s="31"/>
      <c r="W9" s="34">
        <v>2</v>
      </c>
      <c r="X9" s="82">
        <v>0</v>
      </c>
      <c r="Y9" s="82">
        <v>0</v>
      </c>
      <c r="Z9" s="82">
        <v>1</v>
      </c>
      <c r="AA9" s="82">
        <v>4</v>
      </c>
      <c r="AB9" s="65">
        <v>0.5</v>
      </c>
      <c r="AC9" s="31"/>
      <c r="AD9" s="32"/>
      <c r="AE9" s="84"/>
      <c r="AF9" s="85"/>
      <c r="AG9" s="33"/>
      <c r="AH9" s="39"/>
      <c r="AI9" s="32"/>
      <c r="AJ9" s="9"/>
    </row>
    <row r="10" spans="1:36" s="23" customFormat="1" ht="15" customHeight="1" x14ac:dyDescent="0.25">
      <c r="A10" s="9"/>
      <c r="B10" s="25">
        <v>1988</v>
      </c>
      <c r="C10" s="25" t="s">
        <v>52</v>
      </c>
      <c r="D10" s="26" t="s">
        <v>34</v>
      </c>
      <c r="E10" s="25"/>
      <c r="F10" s="27" t="s">
        <v>48</v>
      </c>
      <c r="G10" s="28"/>
      <c r="H10" s="29"/>
      <c r="I10" s="25"/>
      <c r="J10" s="25"/>
      <c r="K10" s="25"/>
      <c r="L10" s="25"/>
      <c r="M10" s="25"/>
      <c r="N10" s="30"/>
      <c r="O10" s="31"/>
      <c r="P10" s="32"/>
      <c r="Q10" s="32"/>
      <c r="R10" s="32"/>
      <c r="S10" s="32"/>
      <c r="T10" s="32"/>
      <c r="U10" s="32"/>
      <c r="V10" s="31"/>
      <c r="W10" s="34"/>
      <c r="X10" s="34"/>
      <c r="Y10" s="34"/>
      <c r="Z10" s="34"/>
      <c r="AA10" s="34"/>
      <c r="AB10" s="65"/>
      <c r="AC10" s="31"/>
      <c r="AD10" s="32"/>
      <c r="AE10" s="32"/>
      <c r="AF10" s="33"/>
      <c r="AG10" s="33"/>
      <c r="AH10" s="39"/>
      <c r="AI10" s="32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56</v>
      </c>
      <c r="F11" s="18">
        <v>4</v>
      </c>
      <c r="G11" s="18">
        <v>41</v>
      </c>
      <c r="H11" s="18">
        <v>28</v>
      </c>
      <c r="I11" s="18">
        <v>198</v>
      </c>
      <c r="J11" s="18">
        <v>33</v>
      </c>
      <c r="K11" s="18">
        <v>44</v>
      </c>
      <c r="L11" s="18">
        <v>76</v>
      </c>
      <c r="M11" s="18">
        <v>45</v>
      </c>
      <c r="N11" s="37">
        <v>0.495</v>
      </c>
      <c r="O11" s="24"/>
      <c r="P11" s="18">
        <f>SUM(P9:P10)</f>
        <v>0</v>
      </c>
      <c r="Q11" s="18">
        <f>SUM(Q9:Q10)</f>
        <v>0</v>
      </c>
      <c r="R11" s="18">
        <f>SUM(R9:R10)</f>
        <v>0</v>
      </c>
      <c r="S11" s="18">
        <f>SUM(S9:S10)</f>
        <v>0</v>
      </c>
      <c r="T11" s="18">
        <f>SUM(T9:T10)</f>
        <v>0</v>
      </c>
      <c r="U11" s="37">
        <v>0</v>
      </c>
      <c r="V11" s="24"/>
      <c r="W11" s="86">
        <f>PRODUCT(E17)</f>
        <v>13</v>
      </c>
      <c r="X11" s="86">
        <f>PRODUCT(F17)</f>
        <v>0</v>
      </c>
      <c r="Y11" s="86">
        <f>PRODUCT(G17)</f>
        <v>17</v>
      </c>
      <c r="Z11" s="86">
        <f>PRODUCT(H17)</f>
        <v>6</v>
      </c>
      <c r="AA11" s="86">
        <f>PRODUCT(I17)</f>
        <v>47</v>
      </c>
      <c r="AB11" s="37">
        <f>PRODUCT(N17)</f>
        <v>0.5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38" t="s">
        <v>2</v>
      </c>
      <c r="C12" s="39"/>
      <c r="D12" s="40">
        <v>142.66666666666666</v>
      </c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3"/>
      <c r="AI12" s="41"/>
      <c r="AJ12" s="9"/>
    </row>
    <row r="13" spans="1:36" ht="15" customHeight="1" x14ac:dyDescent="0.25">
      <c r="A13" s="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P13" s="41"/>
      <c r="Q13" s="44"/>
      <c r="R13" s="41"/>
      <c r="S13" s="41"/>
      <c r="T13" s="41"/>
      <c r="U13" s="41"/>
      <c r="W13" s="41"/>
      <c r="X13" s="41"/>
      <c r="Y13" s="41"/>
      <c r="Z13" s="41"/>
      <c r="AA13" s="41"/>
      <c r="AB13" s="41"/>
      <c r="AD13" s="41"/>
      <c r="AE13" s="41"/>
      <c r="AF13" s="41"/>
      <c r="AG13" s="41"/>
      <c r="AH13" s="41"/>
      <c r="AI13" s="41"/>
      <c r="AJ13" s="9"/>
    </row>
    <row r="14" spans="1:36" ht="15" customHeight="1" x14ac:dyDescent="0.25">
      <c r="A14" s="9"/>
      <c r="B14" s="22" t="s">
        <v>54</v>
      </c>
      <c r="C14" s="45"/>
      <c r="D14" s="45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41"/>
      <c r="K14" s="18" t="s">
        <v>25</v>
      </c>
      <c r="L14" s="18" t="s">
        <v>26</v>
      </c>
      <c r="M14" s="18" t="s">
        <v>27</v>
      </c>
      <c r="N14" s="18" t="s">
        <v>21</v>
      </c>
      <c r="O14" s="24"/>
      <c r="P14" s="46" t="s">
        <v>28</v>
      </c>
      <c r="Q14" s="12"/>
      <c r="R14" s="12"/>
      <c r="S14" s="12"/>
      <c r="T14" s="47"/>
      <c r="U14" s="47"/>
      <c r="V14" s="47"/>
      <c r="W14" s="47"/>
      <c r="X14" s="47"/>
      <c r="Y14" s="47"/>
      <c r="Z14" s="47"/>
      <c r="AA14" s="12"/>
      <c r="AB14" s="12"/>
      <c r="AC14" s="47"/>
      <c r="AD14" s="12"/>
      <c r="AE14" s="12"/>
      <c r="AF14" s="12"/>
      <c r="AG14" s="12"/>
      <c r="AH14" s="12"/>
      <c r="AI14" s="48"/>
      <c r="AJ14" s="9"/>
    </row>
    <row r="15" spans="1:36" ht="15" customHeight="1" x14ac:dyDescent="0.2">
      <c r="A15" s="9"/>
      <c r="B15" s="46" t="s">
        <v>12</v>
      </c>
      <c r="C15" s="12"/>
      <c r="D15" s="48"/>
      <c r="E15" s="32">
        <v>56</v>
      </c>
      <c r="F15" s="32">
        <v>4</v>
      </c>
      <c r="G15" s="32">
        <v>41</v>
      </c>
      <c r="H15" s="32">
        <v>28</v>
      </c>
      <c r="I15" s="32">
        <v>198</v>
      </c>
      <c r="J15" s="41"/>
      <c r="K15" s="49">
        <v>0.8035714285714286</v>
      </c>
      <c r="L15" s="49">
        <v>0.5</v>
      </c>
      <c r="M15" s="49">
        <v>3.5357142857142856</v>
      </c>
      <c r="N15" s="36">
        <v>0.495</v>
      </c>
      <c r="O15" s="24"/>
      <c r="P15" s="50" t="s">
        <v>9</v>
      </c>
      <c r="Q15" s="51"/>
      <c r="R15" s="52" t="s">
        <v>36</v>
      </c>
      <c r="S15" s="52"/>
      <c r="T15" s="52"/>
      <c r="U15" s="52"/>
      <c r="V15" s="52"/>
      <c r="W15" s="52"/>
      <c r="X15" s="52"/>
      <c r="Y15" s="53" t="s">
        <v>11</v>
      </c>
      <c r="Z15" s="52"/>
      <c r="AA15" s="87" t="s">
        <v>41</v>
      </c>
      <c r="AB15" s="52"/>
      <c r="AC15" s="52"/>
      <c r="AD15" s="52"/>
      <c r="AE15" s="52"/>
      <c r="AF15" s="52"/>
      <c r="AG15" s="52"/>
      <c r="AH15" s="53"/>
      <c r="AI15" s="88"/>
      <c r="AJ15" s="9"/>
    </row>
    <row r="16" spans="1:36" ht="15" customHeight="1" x14ac:dyDescent="0.2">
      <c r="A16" s="9"/>
      <c r="B16" s="54" t="s">
        <v>14</v>
      </c>
      <c r="C16" s="55"/>
      <c r="D16" s="56"/>
      <c r="E16" s="32"/>
      <c r="F16" s="32"/>
      <c r="G16" s="32"/>
      <c r="H16" s="32"/>
      <c r="I16" s="32"/>
      <c r="J16" s="41"/>
      <c r="K16" s="49"/>
      <c r="L16" s="49"/>
      <c r="M16" s="49"/>
      <c r="N16" s="36"/>
      <c r="O16" s="24"/>
      <c r="P16" s="57" t="s">
        <v>58</v>
      </c>
      <c r="Q16" s="58"/>
      <c r="R16" s="59" t="s">
        <v>39</v>
      </c>
      <c r="S16" s="59"/>
      <c r="T16" s="59"/>
      <c r="U16" s="59"/>
      <c r="V16" s="59"/>
      <c r="W16" s="59"/>
      <c r="X16" s="59"/>
      <c r="Y16" s="60" t="s">
        <v>37</v>
      </c>
      <c r="Z16" s="59"/>
      <c r="AA16" s="89" t="s">
        <v>42</v>
      </c>
      <c r="AB16" s="59"/>
      <c r="AC16" s="59"/>
      <c r="AD16" s="59"/>
      <c r="AE16" s="59"/>
      <c r="AF16" s="59"/>
      <c r="AG16" s="59"/>
      <c r="AH16" s="60"/>
      <c r="AI16" s="90"/>
      <c r="AJ16" s="9"/>
    </row>
    <row r="17" spans="1:35" ht="15" customHeight="1" x14ac:dyDescent="0.2">
      <c r="A17" s="9"/>
      <c r="B17" s="61" t="s">
        <v>15</v>
      </c>
      <c r="C17" s="62"/>
      <c r="D17" s="63"/>
      <c r="E17" s="34">
        <v>13</v>
      </c>
      <c r="F17" s="34">
        <v>0</v>
      </c>
      <c r="G17" s="34">
        <v>17</v>
      </c>
      <c r="H17" s="34">
        <v>6</v>
      </c>
      <c r="I17" s="34">
        <v>47</v>
      </c>
      <c r="J17" s="41"/>
      <c r="K17" s="64">
        <v>1.3076923076923077</v>
      </c>
      <c r="L17" s="64">
        <v>0.46153846153846156</v>
      </c>
      <c r="M17" s="64">
        <v>3.6153846153846154</v>
      </c>
      <c r="N17" s="65">
        <v>0.5</v>
      </c>
      <c r="O17" s="24"/>
      <c r="P17" s="57" t="s">
        <v>59</v>
      </c>
      <c r="Q17" s="58"/>
      <c r="R17" s="59" t="s">
        <v>40</v>
      </c>
      <c r="S17" s="59"/>
      <c r="T17" s="59"/>
      <c r="U17" s="59"/>
      <c r="V17" s="59"/>
      <c r="W17" s="59"/>
      <c r="X17" s="59"/>
      <c r="Y17" s="60" t="s">
        <v>38</v>
      </c>
      <c r="Z17" s="59"/>
      <c r="AA17" s="89" t="s">
        <v>43</v>
      </c>
      <c r="AB17" s="59"/>
      <c r="AC17" s="59"/>
      <c r="AD17" s="59"/>
      <c r="AE17" s="59"/>
      <c r="AF17" s="59"/>
      <c r="AG17" s="59"/>
      <c r="AH17" s="60"/>
      <c r="AI17" s="90"/>
    </row>
    <row r="18" spans="1:35" ht="15" customHeight="1" x14ac:dyDescent="0.2">
      <c r="A18" s="9"/>
      <c r="B18" s="66" t="s">
        <v>24</v>
      </c>
      <c r="C18" s="67"/>
      <c r="D18" s="68"/>
      <c r="E18" s="18">
        <v>69</v>
      </c>
      <c r="F18" s="18">
        <v>4</v>
      </c>
      <c r="G18" s="18">
        <v>58</v>
      </c>
      <c r="H18" s="18">
        <v>34</v>
      </c>
      <c r="I18" s="18">
        <v>245</v>
      </c>
      <c r="J18" s="41"/>
      <c r="K18" s="69">
        <v>0.89855072463768115</v>
      </c>
      <c r="L18" s="69">
        <v>0.49275362318840582</v>
      </c>
      <c r="M18" s="69">
        <v>3.5507246376811592</v>
      </c>
      <c r="N18" s="37">
        <v>0.497</v>
      </c>
      <c r="O18" s="24"/>
      <c r="P18" s="70" t="s">
        <v>10</v>
      </c>
      <c r="Q18" s="71"/>
      <c r="R18" s="72" t="s">
        <v>40</v>
      </c>
      <c r="S18" s="72"/>
      <c r="T18" s="72"/>
      <c r="U18" s="72"/>
      <c r="V18" s="72"/>
      <c r="W18" s="72"/>
      <c r="X18" s="72"/>
      <c r="Y18" s="73" t="s">
        <v>38</v>
      </c>
      <c r="Z18" s="72"/>
      <c r="AA18" s="91" t="s">
        <v>43</v>
      </c>
      <c r="AB18" s="72"/>
      <c r="AC18" s="72"/>
      <c r="AD18" s="72"/>
      <c r="AE18" s="72"/>
      <c r="AF18" s="72"/>
      <c r="AG18" s="72"/>
      <c r="AH18" s="73"/>
      <c r="AI18" s="92"/>
    </row>
    <row r="19" spans="1:35" ht="15" customHeight="1" x14ac:dyDescent="0.25">
      <c r="A19" s="9"/>
      <c r="B19" s="43"/>
      <c r="C19" s="43"/>
      <c r="D19" s="43"/>
      <c r="E19" s="43"/>
      <c r="F19" s="43"/>
      <c r="G19" s="43"/>
      <c r="H19" s="43"/>
      <c r="I19" s="43"/>
      <c r="J19" s="41"/>
      <c r="K19" s="43"/>
      <c r="L19" s="43"/>
      <c r="M19" s="43"/>
      <c r="N19" s="42"/>
      <c r="O19" s="24"/>
      <c r="P19" s="41"/>
      <c r="Q19" s="44"/>
      <c r="R19" s="41"/>
      <c r="S19" s="41"/>
      <c r="T19" s="24"/>
      <c r="U19" s="24"/>
      <c r="V19" s="24"/>
      <c r="W19" s="24"/>
      <c r="X19" s="74"/>
      <c r="Y19" s="41"/>
      <c r="Z19" s="41"/>
      <c r="AA19" s="41"/>
      <c r="AB19" s="41"/>
      <c r="AC19" s="24"/>
      <c r="AD19" s="41"/>
      <c r="AE19" s="41"/>
      <c r="AF19" s="41"/>
      <c r="AG19" s="41"/>
      <c r="AH19" s="41"/>
      <c r="AI19" s="41"/>
    </row>
    <row r="20" spans="1:35" ht="15" customHeight="1" x14ac:dyDescent="0.25">
      <c r="A20" s="9"/>
      <c r="B20" s="41" t="s">
        <v>46</v>
      </c>
      <c r="C20" s="41"/>
      <c r="D20" s="41" t="s">
        <v>47</v>
      </c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24"/>
      <c r="P20" s="41"/>
      <c r="Q20" s="44"/>
      <c r="R20" s="41"/>
      <c r="S20" s="41"/>
      <c r="T20" s="24"/>
      <c r="U20" s="24"/>
      <c r="V20" s="24"/>
      <c r="W20" s="24"/>
      <c r="X20" s="74"/>
      <c r="Y20" s="41"/>
      <c r="Z20" s="41"/>
      <c r="AA20" s="41"/>
      <c r="AB20" s="41"/>
      <c r="AC20" s="24"/>
      <c r="AD20" s="41"/>
      <c r="AE20" s="41"/>
      <c r="AF20" s="41"/>
      <c r="AG20" s="41"/>
      <c r="AH20" s="41"/>
      <c r="AI20" s="41"/>
    </row>
    <row r="21" spans="1:35" ht="15" customHeight="1" x14ac:dyDescent="0.25">
      <c r="A21" s="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24"/>
      <c r="P21" s="41"/>
      <c r="Q21" s="44"/>
      <c r="R21" s="41"/>
      <c r="S21" s="41"/>
      <c r="T21" s="24"/>
      <c r="U21" s="24"/>
      <c r="V21" s="24"/>
      <c r="W21" s="24"/>
      <c r="X21" s="74"/>
      <c r="Y21" s="41"/>
      <c r="Z21" s="41"/>
      <c r="AA21" s="41"/>
      <c r="AB21" s="41"/>
      <c r="AC21" s="24"/>
      <c r="AD21" s="41"/>
      <c r="AE21" s="41"/>
      <c r="AF21" s="41"/>
      <c r="AG21" s="41"/>
      <c r="AH21" s="41"/>
      <c r="AI21" s="41"/>
    </row>
    <row r="22" spans="1:35" ht="15" customHeight="1" x14ac:dyDescent="0.25">
      <c r="A22" s="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4"/>
      <c r="P22" s="41"/>
      <c r="Q22" s="44"/>
      <c r="R22" s="41"/>
      <c r="S22" s="41"/>
      <c r="T22" s="24"/>
      <c r="U22" s="24"/>
      <c r="V22" s="24"/>
      <c r="W22" s="24"/>
      <c r="X22" s="74"/>
      <c r="Y22" s="7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4"/>
      <c r="P23" s="41"/>
      <c r="Q23" s="44"/>
      <c r="R23" s="41"/>
      <c r="S23" s="41"/>
      <c r="T23" s="24"/>
      <c r="U23" s="24"/>
      <c r="V23" s="24"/>
      <c r="W23" s="24"/>
      <c r="X23" s="74"/>
      <c r="Y23" s="7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/>
      <c r="P24" s="41"/>
      <c r="Q24" s="44"/>
      <c r="R24" s="41"/>
      <c r="S24" s="41"/>
      <c r="T24" s="24"/>
      <c r="U24" s="24"/>
      <c r="V24" s="24"/>
      <c r="W24" s="24"/>
      <c r="X24" s="74"/>
      <c r="Y24" s="7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/>
      <c r="P25" s="41"/>
      <c r="Q25" s="44"/>
      <c r="R25" s="41"/>
      <c r="S25" s="41"/>
      <c r="T25" s="24"/>
      <c r="U25" s="24"/>
      <c r="V25" s="24"/>
      <c r="W25" s="24"/>
      <c r="X25" s="74"/>
      <c r="Y25" s="7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/>
      <c r="P26" s="41"/>
      <c r="Q26" s="44"/>
      <c r="R26" s="41"/>
      <c r="S26" s="41"/>
      <c r="T26" s="24"/>
      <c r="U26" s="24"/>
      <c r="V26" s="24"/>
      <c r="W26" s="24"/>
      <c r="X26" s="74"/>
      <c r="Y26" s="7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4"/>
      <c r="R27" s="41"/>
      <c r="S27" s="41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4"/>
      <c r="O59" s="24"/>
      <c r="P59" s="41"/>
      <c r="Q59" s="44"/>
      <c r="R59" s="41"/>
      <c r="S59" s="41"/>
      <c r="T59" s="24"/>
      <c r="U59" s="24"/>
      <c r="V59" s="24"/>
      <c r="W59" s="24"/>
      <c r="X59" s="74"/>
      <c r="Y59" s="41"/>
      <c r="Z59" s="41"/>
      <c r="AA59" s="41"/>
      <c r="AB59" s="41"/>
      <c r="AC59" s="24"/>
      <c r="AD59" s="41"/>
      <c r="AE59" s="41"/>
      <c r="AF59" s="41"/>
      <c r="AG59" s="41"/>
      <c r="AH59" s="41"/>
      <c r="AI59" s="41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4"/>
      <c r="O60" s="24"/>
      <c r="P60" s="41"/>
      <c r="Q60" s="44"/>
      <c r="R60" s="41"/>
      <c r="S60" s="41"/>
      <c r="T60" s="24"/>
      <c r="U60" s="24"/>
      <c r="V60" s="24"/>
      <c r="W60" s="24"/>
      <c r="X60" s="74"/>
      <c r="Y60" s="41"/>
      <c r="Z60" s="41"/>
      <c r="AA60" s="41"/>
      <c r="AB60" s="41"/>
      <c r="AC60" s="24"/>
      <c r="AD60" s="41"/>
      <c r="AE60" s="41"/>
      <c r="AF60" s="41"/>
      <c r="AG60" s="41"/>
      <c r="AH60" s="41"/>
      <c r="AI60" s="41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4"/>
      <c r="O61" s="24"/>
      <c r="P61" s="41"/>
      <c r="Q61" s="44"/>
      <c r="R61" s="41"/>
      <c r="S61" s="41"/>
      <c r="T61" s="24"/>
      <c r="U61" s="24"/>
      <c r="V61" s="24"/>
      <c r="W61" s="24"/>
      <c r="X61" s="74"/>
      <c r="Y61" s="41"/>
      <c r="Z61" s="41"/>
      <c r="AA61" s="41"/>
      <c r="AB61" s="41"/>
      <c r="AC61" s="24"/>
      <c r="AD61" s="41"/>
      <c r="AE61" s="41"/>
      <c r="AF61" s="41"/>
      <c r="AG61" s="41"/>
      <c r="AH61" s="41"/>
      <c r="AI61" s="41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4"/>
      <c r="O62" s="24"/>
      <c r="P62" s="41"/>
      <c r="Q62" s="44"/>
      <c r="R62" s="41"/>
      <c r="S62" s="41"/>
      <c r="T62" s="24"/>
      <c r="U62" s="24"/>
      <c r="V62" s="24"/>
      <c r="W62" s="24"/>
      <c r="X62" s="74"/>
      <c r="Y62" s="41"/>
      <c r="Z62" s="41"/>
      <c r="AA62" s="41"/>
      <c r="AB62" s="41"/>
      <c r="AC62" s="24"/>
      <c r="AD62" s="41"/>
      <c r="AE62" s="41"/>
      <c r="AF62" s="41"/>
      <c r="AG62" s="41"/>
      <c r="AH62" s="41"/>
      <c r="AI62" s="41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4"/>
      <c r="O63" s="24"/>
      <c r="P63" s="41"/>
      <c r="Q63" s="44"/>
      <c r="R63" s="41"/>
      <c r="S63" s="41"/>
      <c r="T63" s="24"/>
      <c r="U63" s="24"/>
      <c r="V63" s="24"/>
      <c r="W63" s="24"/>
      <c r="X63" s="74"/>
      <c r="Y63" s="41"/>
      <c r="Z63" s="41"/>
      <c r="AA63" s="41"/>
      <c r="AB63" s="41"/>
      <c r="AC63" s="24"/>
      <c r="AD63" s="41"/>
      <c r="AE63" s="41"/>
      <c r="AF63" s="41"/>
      <c r="AG63" s="41"/>
      <c r="AH63" s="41"/>
      <c r="AI63" s="41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4"/>
      <c r="O64" s="24"/>
      <c r="P64" s="41"/>
      <c r="Q64" s="44"/>
      <c r="R64" s="41"/>
      <c r="S64" s="41"/>
      <c r="T64" s="24"/>
      <c r="U64" s="24"/>
      <c r="V64" s="24"/>
      <c r="W64" s="24"/>
      <c r="X64" s="74"/>
      <c r="Y64" s="41"/>
      <c r="Z64" s="41"/>
      <c r="AA64" s="41"/>
      <c r="AB64" s="41"/>
      <c r="AC64" s="24"/>
      <c r="AD64" s="41"/>
      <c r="AE64" s="41"/>
      <c r="AF64" s="41"/>
      <c r="AG64" s="41"/>
      <c r="AH64" s="41"/>
      <c r="AI64" s="41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4"/>
      <c r="O65" s="24"/>
      <c r="P65" s="41"/>
      <c r="Q65" s="44"/>
      <c r="R65" s="41"/>
      <c r="S65" s="41"/>
      <c r="T65" s="24"/>
      <c r="U65" s="24"/>
      <c r="V65" s="24"/>
      <c r="W65" s="24"/>
      <c r="X65" s="74"/>
      <c r="Y65" s="41"/>
      <c r="Z65" s="41"/>
      <c r="AA65" s="41"/>
      <c r="AB65" s="41"/>
      <c r="AC65" s="24"/>
      <c r="AD65" s="41"/>
      <c r="AE65" s="41"/>
      <c r="AF65" s="41"/>
      <c r="AG65" s="41"/>
      <c r="AH65" s="41"/>
      <c r="AI65" s="41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4"/>
      <c r="O66" s="24"/>
      <c r="P66" s="41"/>
      <c r="Q66" s="44"/>
      <c r="R66" s="41"/>
      <c r="S66" s="41"/>
      <c r="T66" s="24"/>
      <c r="U66" s="24"/>
      <c r="V66" s="24"/>
      <c r="W66" s="24"/>
      <c r="X66" s="74"/>
      <c r="Y66" s="41"/>
      <c r="Z66" s="41"/>
      <c r="AA66" s="41"/>
      <c r="AB66" s="41"/>
      <c r="AC66" s="24"/>
      <c r="AD66" s="41"/>
      <c r="AE66" s="41"/>
      <c r="AF66" s="41"/>
      <c r="AG66" s="41"/>
      <c r="AH66" s="41"/>
      <c r="AI66" s="41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4"/>
      <c r="O67" s="24"/>
      <c r="P67" s="41"/>
      <c r="Q67" s="44"/>
      <c r="R67" s="41"/>
      <c r="S67" s="41"/>
      <c r="T67" s="24"/>
      <c r="U67" s="24"/>
      <c r="V67" s="24"/>
      <c r="W67" s="24"/>
      <c r="X67" s="74"/>
      <c r="Y67" s="41"/>
      <c r="Z67" s="41"/>
      <c r="AA67" s="41"/>
      <c r="AB67" s="41"/>
      <c r="AC67" s="24"/>
      <c r="AD67" s="41"/>
      <c r="AE67" s="41"/>
      <c r="AF67" s="41"/>
      <c r="AG67" s="41"/>
      <c r="AH67" s="41"/>
      <c r="AI67" s="41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4"/>
      <c r="O68" s="24"/>
      <c r="P68" s="41"/>
      <c r="Q68" s="44"/>
      <c r="R68" s="41"/>
      <c r="S68" s="41"/>
      <c r="T68" s="24"/>
      <c r="U68" s="24"/>
      <c r="V68" s="24"/>
      <c r="W68" s="24"/>
      <c r="X68" s="74"/>
      <c r="Y68" s="41"/>
      <c r="Z68" s="41"/>
      <c r="AA68" s="41"/>
      <c r="AB68" s="41"/>
      <c r="AC68" s="24"/>
      <c r="AD68" s="41"/>
      <c r="AE68" s="41"/>
      <c r="AF68" s="41"/>
      <c r="AG68" s="41"/>
      <c r="AH68" s="41"/>
      <c r="AI68" s="41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4"/>
      <c r="O69" s="24"/>
      <c r="P69" s="41"/>
      <c r="Q69" s="44"/>
      <c r="R69" s="41"/>
      <c r="S69" s="41"/>
      <c r="T69" s="24"/>
      <c r="U69" s="24"/>
      <c r="V69" s="24"/>
      <c r="W69" s="24"/>
      <c r="X69" s="74"/>
      <c r="Y69" s="41"/>
      <c r="Z69" s="41"/>
      <c r="AA69" s="41"/>
      <c r="AB69" s="41"/>
      <c r="AC69" s="24"/>
      <c r="AD69" s="41"/>
      <c r="AE69" s="41"/>
      <c r="AF69" s="41"/>
      <c r="AG69" s="41"/>
      <c r="AH69" s="41"/>
      <c r="AI69" s="41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4"/>
      <c r="O70" s="24"/>
      <c r="P70" s="41"/>
      <c r="Q70" s="44"/>
      <c r="R70" s="41"/>
      <c r="S70" s="41"/>
      <c r="T70" s="24"/>
      <c r="U70" s="24"/>
      <c r="V70" s="24"/>
      <c r="W70" s="24"/>
      <c r="X70" s="74"/>
      <c r="Y70" s="41"/>
      <c r="Z70" s="41"/>
      <c r="AA70" s="41"/>
      <c r="AB70" s="41"/>
      <c r="AC70" s="24"/>
      <c r="AD70" s="41"/>
      <c r="AE70" s="41"/>
      <c r="AF70" s="41"/>
      <c r="AG70" s="41"/>
      <c r="AH70" s="41"/>
      <c r="AI70" s="41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24"/>
      <c r="P71" s="41"/>
      <c r="Q71" s="44"/>
      <c r="R71" s="41"/>
      <c r="S71" s="41"/>
      <c r="T71" s="24"/>
      <c r="U71" s="24"/>
      <c r="V71" s="24"/>
      <c r="W71" s="24"/>
      <c r="X71" s="74"/>
      <c r="Y71" s="41"/>
      <c r="Z71" s="41"/>
      <c r="AA71" s="41"/>
      <c r="AB71" s="41"/>
      <c r="AC71" s="24"/>
      <c r="AD71" s="41"/>
      <c r="AE71" s="41"/>
      <c r="AF71" s="41"/>
      <c r="AG71" s="41"/>
      <c r="AH71" s="41"/>
      <c r="AI71" s="41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4"/>
      <c r="O72" s="24"/>
      <c r="P72" s="41"/>
      <c r="Q72" s="44"/>
      <c r="R72" s="41"/>
      <c r="S72" s="41"/>
      <c r="T72" s="24"/>
      <c r="U72" s="24"/>
      <c r="V72" s="24"/>
      <c r="W72" s="24"/>
      <c r="X72" s="74"/>
      <c r="Y72" s="41"/>
      <c r="Z72" s="41"/>
      <c r="AA72" s="41"/>
      <c r="AB72" s="41"/>
      <c r="AC72" s="24"/>
      <c r="AD72" s="41"/>
      <c r="AE72" s="41"/>
      <c r="AF72" s="41"/>
      <c r="AG72" s="41"/>
      <c r="AH72" s="41"/>
      <c r="AI72" s="41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4"/>
      <c r="O73" s="24"/>
      <c r="P73" s="41"/>
      <c r="Q73" s="44"/>
      <c r="R73" s="41"/>
      <c r="S73" s="41"/>
      <c r="T73" s="24"/>
      <c r="U73" s="24"/>
      <c r="V73" s="24"/>
      <c r="W73" s="24"/>
      <c r="X73" s="74"/>
      <c r="Y73" s="41"/>
      <c r="Z73" s="41"/>
      <c r="AA73" s="41"/>
      <c r="AB73" s="41"/>
      <c r="AC73" s="24"/>
      <c r="AD73" s="41"/>
      <c r="AE73" s="41"/>
      <c r="AF73" s="41"/>
      <c r="AG73" s="41"/>
      <c r="AH73" s="41"/>
      <c r="AI73" s="41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4"/>
      <c r="O74" s="24"/>
      <c r="P74" s="41"/>
      <c r="Q74" s="44"/>
      <c r="R74" s="41"/>
      <c r="S74" s="41"/>
      <c r="T74" s="24"/>
      <c r="U74" s="24"/>
      <c r="V74" s="24"/>
      <c r="W74" s="24"/>
      <c r="X74" s="74"/>
      <c r="Y74" s="41"/>
      <c r="Z74" s="41"/>
      <c r="AA74" s="41"/>
      <c r="AB74" s="41"/>
      <c r="AC74" s="24"/>
      <c r="AD74" s="41"/>
      <c r="AE74" s="41"/>
      <c r="AF74" s="41"/>
      <c r="AG74" s="41"/>
      <c r="AH74" s="41"/>
      <c r="AI74" s="41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4"/>
      <c r="O75" s="24"/>
      <c r="P75" s="41"/>
      <c r="Q75" s="44"/>
      <c r="R75" s="41"/>
      <c r="S75" s="41"/>
      <c r="T75" s="24"/>
      <c r="U75" s="24"/>
      <c r="V75" s="24"/>
      <c r="W75" s="24"/>
      <c r="X75" s="74"/>
      <c r="Y75" s="41"/>
      <c r="Z75" s="41"/>
      <c r="AA75" s="41"/>
      <c r="AB75" s="41"/>
      <c r="AC75" s="24"/>
      <c r="AD75" s="41"/>
      <c r="AE75" s="41"/>
      <c r="AF75" s="41"/>
      <c r="AG75" s="41"/>
      <c r="AH75" s="41"/>
      <c r="AI75" s="41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4"/>
      <c r="O76" s="24"/>
      <c r="P76" s="41"/>
      <c r="Q76" s="44"/>
      <c r="R76" s="41"/>
      <c r="S76" s="41"/>
      <c r="T76" s="24"/>
      <c r="U76" s="24"/>
      <c r="V76" s="24"/>
      <c r="W76" s="24"/>
      <c r="X76" s="74"/>
      <c r="Y76" s="41"/>
      <c r="Z76" s="41"/>
      <c r="AA76" s="41"/>
      <c r="AB76" s="41"/>
      <c r="AC76" s="24"/>
      <c r="AD76" s="41"/>
      <c r="AE76" s="41"/>
      <c r="AF76" s="41"/>
      <c r="AG76" s="41"/>
      <c r="AH76" s="41"/>
      <c r="AI76" s="41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4"/>
      <c r="O77" s="24"/>
      <c r="P77" s="41"/>
      <c r="Q77" s="44"/>
      <c r="R77" s="41"/>
      <c r="S77" s="41"/>
      <c r="T77" s="24"/>
      <c r="U77" s="24"/>
      <c r="V77" s="24"/>
      <c r="W77" s="24"/>
      <c r="X77" s="74"/>
      <c r="Y77" s="41"/>
      <c r="Z77" s="41"/>
      <c r="AA77" s="41"/>
      <c r="AB77" s="41"/>
      <c r="AC77" s="24"/>
      <c r="AD77" s="41"/>
      <c r="AE77" s="41"/>
      <c r="AF77" s="41"/>
      <c r="AG77" s="41"/>
      <c r="AH77" s="41"/>
      <c r="AI77" s="41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4"/>
      <c r="O78" s="24"/>
      <c r="P78" s="41"/>
      <c r="Q78" s="44"/>
      <c r="R78" s="41"/>
      <c r="S78" s="41"/>
      <c r="T78" s="24"/>
      <c r="U78" s="24"/>
      <c r="V78" s="24"/>
      <c r="W78" s="24"/>
      <c r="X78" s="74"/>
      <c r="Y78" s="41"/>
      <c r="Z78" s="41"/>
      <c r="AA78" s="41"/>
      <c r="AB78" s="41"/>
      <c r="AC78" s="24"/>
      <c r="AD78" s="41"/>
      <c r="AE78" s="41"/>
      <c r="AF78" s="41"/>
      <c r="AG78" s="41"/>
      <c r="AH78" s="41"/>
      <c r="AI78" s="41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4"/>
      <c r="O79" s="24"/>
      <c r="P79" s="41"/>
      <c r="Q79" s="44"/>
      <c r="R79" s="41"/>
      <c r="S79" s="41"/>
      <c r="T79" s="24"/>
      <c r="U79" s="24"/>
      <c r="V79" s="24"/>
      <c r="W79" s="24"/>
      <c r="X79" s="74"/>
      <c r="Y79" s="41"/>
      <c r="Z79" s="41"/>
      <c r="AA79" s="41"/>
      <c r="AB79" s="41"/>
      <c r="AC79" s="24"/>
      <c r="AD79" s="41"/>
      <c r="AE79" s="41"/>
      <c r="AF79" s="41"/>
      <c r="AG79" s="41"/>
      <c r="AH79" s="41"/>
      <c r="AI79" s="41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4"/>
      <c r="O80" s="24"/>
      <c r="P80" s="41"/>
      <c r="Q80" s="44"/>
      <c r="R80" s="41"/>
      <c r="S80" s="41"/>
      <c r="T80" s="24"/>
      <c r="U80" s="24"/>
      <c r="V80" s="24"/>
      <c r="W80" s="24"/>
      <c r="X80" s="74"/>
      <c r="Y80" s="41"/>
      <c r="Z80" s="41"/>
      <c r="AA80" s="41"/>
      <c r="AB80" s="41"/>
      <c r="AC80" s="24"/>
      <c r="AD80" s="41"/>
      <c r="AE80" s="41"/>
      <c r="AF80" s="41"/>
      <c r="AG80" s="41"/>
      <c r="AH80" s="41"/>
      <c r="AI80" s="41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4"/>
      <c r="O81" s="24"/>
      <c r="P81" s="41"/>
      <c r="Q81" s="44"/>
      <c r="R81" s="41"/>
      <c r="S81" s="41"/>
      <c r="T81" s="24"/>
      <c r="U81" s="24"/>
      <c r="V81" s="24"/>
      <c r="W81" s="24"/>
      <c r="X81" s="74"/>
      <c r="Y81" s="41"/>
      <c r="Z81" s="41"/>
      <c r="AA81" s="41"/>
      <c r="AB81" s="41"/>
      <c r="AC81" s="24"/>
      <c r="AD81" s="41"/>
      <c r="AE81" s="41"/>
      <c r="AF81" s="41"/>
      <c r="AG81" s="41"/>
      <c r="AH81" s="41"/>
      <c r="AI81" s="41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4"/>
      <c r="O82" s="24"/>
      <c r="P82" s="41"/>
      <c r="Q82" s="44"/>
      <c r="R82" s="41"/>
      <c r="S82" s="41"/>
      <c r="T82" s="24"/>
      <c r="U82" s="24"/>
      <c r="V82" s="24"/>
      <c r="W82" s="24"/>
      <c r="X82" s="74"/>
      <c r="Y82" s="41"/>
      <c r="Z82" s="41"/>
      <c r="AA82" s="41"/>
      <c r="AB82" s="41"/>
      <c r="AC82" s="24"/>
      <c r="AD82" s="41"/>
      <c r="AE82" s="41"/>
      <c r="AF82" s="41"/>
      <c r="AG82" s="41"/>
      <c r="AH82" s="41"/>
      <c r="AI82" s="41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4"/>
      <c r="O83" s="24"/>
      <c r="P83" s="41"/>
      <c r="Q83" s="44"/>
      <c r="R83" s="41"/>
      <c r="S83" s="41"/>
      <c r="T83" s="24"/>
      <c r="U83" s="24"/>
      <c r="V83" s="24"/>
      <c r="W83" s="24"/>
      <c r="X83" s="74"/>
      <c r="Y83" s="41"/>
      <c r="Z83" s="41"/>
      <c r="AA83" s="41"/>
      <c r="AB83" s="41"/>
      <c r="AC83" s="24"/>
      <c r="AD83" s="41"/>
      <c r="AE83" s="41"/>
      <c r="AF83" s="41"/>
      <c r="AG83" s="41"/>
      <c r="AH83" s="41"/>
      <c r="AI83" s="41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4"/>
      <c r="O84" s="24"/>
      <c r="P84" s="41"/>
      <c r="Q84" s="44"/>
      <c r="R84" s="41"/>
      <c r="S84" s="41"/>
      <c r="T84" s="24"/>
      <c r="U84" s="24"/>
      <c r="V84" s="24"/>
      <c r="W84" s="24"/>
      <c r="X84" s="74"/>
      <c r="Y84" s="41"/>
      <c r="Z84" s="41"/>
      <c r="AA84" s="41"/>
      <c r="AB84" s="41"/>
      <c r="AC84" s="24"/>
      <c r="AD84" s="41"/>
      <c r="AE84" s="41"/>
      <c r="AF84" s="41"/>
      <c r="AG84" s="41"/>
      <c r="AH84" s="41"/>
      <c r="AI84" s="41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4"/>
      <c r="O85" s="24"/>
      <c r="P85" s="41"/>
      <c r="Q85" s="44"/>
      <c r="R85" s="41"/>
      <c r="S85" s="41"/>
      <c r="T85" s="24"/>
      <c r="U85" s="24"/>
      <c r="V85" s="24"/>
      <c r="W85" s="24"/>
      <c r="X85" s="74"/>
      <c r="Y85" s="41"/>
      <c r="Z85" s="41"/>
      <c r="AA85" s="41"/>
      <c r="AB85" s="41"/>
      <c r="AC85" s="24"/>
      <c r="AD85" s="41"/>
      <c r="AE85" s="41"/>
      <c r="AF85" s="41"/>
      <c r="AG85" s="41"/>
      <c r="AH85" s="41"/>
      <c r="AI85" s="41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4"/>
      <c r="O86" s="24"/>
      <c r="P86" s="41"/>
      <c r="Q86" s="44"/>
      <c r="R86" s="41"/>
      <c r="S86" s="41"/>
      <c r="T86" s="24"/>
      <c r="U86" s="24"/>
      <c r="V86" s="24"/>
      <c r="W86" s="24"/>
      <c r="X86" s="74"/>
      <c r="Y86" s="41"/>
      <c r="Z86" s="41"/>
      <c r="AA86" s="41"/>
      <c r="AB86" s="41"/>
      <c r="AC86" s="24"/>
      <c r="AD86" s="41"/>
      <c r="AE86" s="41"/>
      <c r="AF86" s="41"/>
      <c r="AG86" s="41"/>
      <c r="AH86" s="41"/>
      <c r="AI86" s="41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4"/>
      <c r="O87" s="24"/>
      <c r="P87" s="41"/>
      <c r="Q87" s="44"/>
      <c r="R87" s="41"/>
      <c r="S87" s="41"/>
      <c r="T87" s="24"/>
      <c r="U87" s="24"/>
      <c r="V87" s="24"/>
      <c r="W87" s="24"/>
      <c r="X87" s="74"/>
      <c r="Y87" s="41"/>
      <c r="Z87" s="41"/>
      <c r="AA87" s="41"/>
      <c r="AB87" s="41"/>
      <c r="AC87" s="24"/>
      <c r="AD87" s="41"/>
      <c r="AE87" s="41"/>
      <c r="AF87" s="41"/>
      <c r="AG87" s="41"/>
      <c r="AH87" s="41"/>
      <c r="AI87" s="41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4"/>
      <c r="O88" s="24"/>
      <c r="P88" s="41"/>
      <c r="Q88" s="44"/>
      <c r="R88" s="41"/>
      <c r="S88" s="41"/>
      <c r="T88" s="24"/>
      <c r="U88" s="24"/>
      <c r="V88" s="24"/>
      <c r="W88" s="24"/>
      <c r="X88" s="74"/>
      <c r="Y88" s="41"/>
      <c r="Z88" s="41"/>
      <c r="AA88" s="41"/>
      <c r="AB88" s="41"/>
      <c r="AC88" s="24"/>
      <c r="AD88" s="41"/>
      <c r="AE88" s="41"/>
      <c r="AF88" s="41"/>
      <c r="AG88" s="41"/>
      <c r="AH88" s="41"/>
      <c r="AI88" s="41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4"/>
      <c r="O89" s="24"/>
      <c r="P89" s="41"/>
      <c r="Q89" s="44"/>
      <c r="R89" s="41"/>
      <c r="S89" s="41"/>
      <c r="T89" s="24"/>
      <c r="U89" s="24"/>
      <c r="V89" s="24"/>
      <c r="W89" s="24"/>
      <c r="X89" s="74"/>
      <c r="Y89" s="41"/>
      <c r="Z89" s="41"/>
      <c r="AA89" s="41"/>
      <c r="AB89" s="41"/>
      <c r="AC89" s="24"/>
      <c r="AD89" s="41"/>
      <c r="AE89" s="41"/>
      <c r="AF89" s="41"/>
      <c r="AG89" s="41"/>
      <c r="AH89" s="41"/>
      <c r="AI89" s="41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4"/>
      <c r="O90" s="24"/>
      <c r="P90" s="41"/>
      <c r="Q90" s="44"/>
      <c r="R90" s="41"/>
      <c r="S90" s="41"/>
      <c r="T90" s="24"/>
      <c r="U90" s="24"/>
      <c r="V90" s="24"/>
      <c r="W90" s="24"/>
      <c r="X90" s="74"/>
      <c r="Y90" s="41"/>
      <c r="Z90" s="41"/>
      <c r="AA90" s="41"/>
      <c r="AB90" s="41"/>
      <c r="AC90" s="24"/>
      <c r="AD90" s="41"/>
      <c r="AE90" s="41"/>
      <c r="AF90" s="41"/>
      <c r="AG90" s="41"/>
      <c r="AH90" s="41"/>
      <c r="AI90" s="41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4"/>
      <c r="O91" s="24"/>
      <c r="P91" s="41"/>
      <c r="Q91" s="44"/>
      <c r="R91" s="41"/>
      <c r="S91" s="41"/>
      <c r="T91" s="24"/>
      <c r="U91" s="24"/>
      <c r="V91" s="24"/>
      <c r="W91" s="24"/>
      <c r="X91" s="74"/>
      <c r="Y91" s="41"/>
      <c r="Z91" s="41"/>
      <c r="AA91" s="41"/>
      <c r="AB91" s="41"/>
      <c r="AC91" s="24"/>
      <c r="AD91" s="41"/>
      <c r="AE91" s="41"/>
      <c r="AF91" s="41"/>
      <c r="AG91" s="41"/>
      <c r="AH91" s="41"/>
      <c r="AI91" s="41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4"/>
      <c r="O92" s="24"/>
      <c r="P92" s="41"/>
      <c r="Q92" s="44"/>
      <c r="R92" s="41"/>
      <c r="S92" s="41"/>
      <c r="T92" s="24"/>
      <c r="U92" s="24"/>
      <c r="V92" s="24"/>
      <c r="W92" s="24"/>
      <c r="X92" s="74"/>
      <c r="Y92" s="41"/>
      <c r="Z92" s="41"/>
      <c r="AA92" s="41"/>
      <c r="AB92" s="41"/>
      <c r="AC92" s="24"/>
      <c r="AD92" s="41"/>
      <c r="AE92" s="41"/>
      <c r="AF92" s="41"/>
      <c r="AG92" s="41"/>
      <c r="AH92" s="41"/>
      <c r="AI92" s="41"/>
    </row>
    <row r="106" spans="2:36" ht="1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61" s="8" customFormat="1" ht="15" customHeight="1" x14ac:dyDescent="0.2"/>
    <row r="162" s="8" customFormat="1" ht="15" customHeight="1" x14ac:dyDescent="0.2"/>
    <row r="163" s="8" customFormat="1" ht="15" customHeight="1" x14ac:dyDescent="0.2"/>
    <row r="164" s="8" customFormat="1" ht="15" customHeight="1" x14ac:dyDescent="0.2"/>
    <row r="165" s="8" customFormat="1" ht="15" customHeight="1" x14ac:dyDescent="0.2"/>
    <row r="166" s="8" customFormat="1" ht="15" customHeight="1" x14ac:dyDescent="0.2"/>
    <row r="167" s="8" customFormat="1" ht="15" customHeight="1" x14ac:dyDescent="0.2"/>
    <row r="168" s="8" customFormat="1" ht="15" customHeight="1" x14ac:dyDescent="0.2"/>
    <row r="169" s="8" customFormat="1" ht="15" customHeight="1" x14ac:dyDescent="0.2"/>
    <row r="170" s="8" customFormat="1" ht="15" customHeight="1" x14ac:dyDescent="0.2"/>
    <row r="171" s="8" customFormat="1" ht="15" customHeight="1" x14ac:dyDescent="0.2"/>
    <row r="172" s="8" customFormat="1" ht="15" customHeight="1" x14ac:dyDescent="0.2"/>
    <row r="173" s="8" customFormat="1" ht="15" customHeight="1" x14ac:dyDescent="0.2"/>
    <row r="174" s="8" customFormat="1" ht="15" customHeight="1" x14ac:dyDescent="0.2"/>
    <row r="175" s="8" customFormat="1" ht="15" customHeight="1" x14ac:dyDescent="0.2"/>
    <row r="176" s="8" customFormat="1" ht="15" customHeight="1" x14ac:dyDescent="0.2"/>
    <row r="177" s="8" customFormat="1" ht="15" customHeight="1" x14ac:dyDescent="0.2"/>
    <row r="178" s="8" customFormat="1" ht="15" customHeight="1" x14ac:dyDescent="0.2"/>
    <row r="179" s="8" customFormat="1" ht="15" customHeight="1" x14ac:dyDescent="0.2"/>
    <row r="180" s="8" customFormat="1" ht="15" customHeight="1" x14ac:dyDescent="0.2"/>
    <row r="181" s="8" customFormat="1" ht="15" customHeight="1" x14ac:dyDescent="0.2"/>
    <row r="182" s="8" customFormat="1" ht="15" customHeight="1" x14ac:dyDescent="0.2"/>
    <row r="183" s="8" customFormat="1" ht="15" customHeight="1" x14ac:dyDescent="0.2"/>
    <row r="184" s="8" customFormat="1" ht="15" customHeight="1" x14ac:dyDescent="0.2"/>
    <row r="185" s="8" customFormat="1" ht="15" customHeight="1" x14ac:dyDescent="0.2"/>
    <row r="186" s="8" customFormat="1" ht="15" customHeight="1" x14ac:dyDescent="0.2"/>
    <row r="187" s="8" customFormat="1" ht="15" customHeight="1" x14ac:dyDescent="0.2"/>
    <row r="188" s="8" customFormat="1" ht="15" customHeight="1" x14ac:dyDescent="0.2"/>
    <row r="189" s="8" customFormat="1" ht="15" customHeight="1" x14ac:dyDescent="0.2"/>
    <row r="190" s="8" customFormat="1" ht="15" customHeight="1" x14ac:dyDescent="0.2"/>
    <row r="191" s="8" customFormat="1" ht="15" customHeight="1" x14ac:dyDescent="0.2"/>
    <row r="192" s="8" customFormat="1" ht="15" customHeight="1" x14ac:dyDescent="0.2"/>
    <row r="193" s="8" customFormat="1" ht="15" customHeight="1" x14ac:dyDescent="0.2"/>
    <row r="194" s="8" customFormat="1" ht="15" customHeight="1" x14ac:dyDescent="0.2"/>
    <row r="195" s="8" customFormat="1" ht="15" customHeight="1" x14ac:dyDescent="0.2"/>
    <row r="196" s="8" customFormat="1" ht="15" customHeight="1" x14ac:dyDescent="0.2"/>
    <row r="197" s="8" customFormat="1" ht="15" customHeight="1" x14ac:dyDescent="0.2"/>
    <row r="198" s="8" customFormat="1" ht="15" customHeight="1" x14ac:dyDescent="0.2"/>
    <row r="199" s="8" customFormat="1" ht="15" customHeight="1" x14ac:dyDescent="0.2"/>
    <row r="200" s="8" customFormat="1" ht="15" customHeight="1" x14ac:dyDescent="0.2"/>
    <row r="201" s="8" customFormat="1" ht="15" customHeight="1" x14ac:dyDescent="0.2"/>
    <row r="202" s="8" customFormat="1" ht="15" customHeight="1" x14ac:dyDescent="0.2"/>
    <row r="203" s="8" customFormat="1" ht="15" customHeight="1" x14ac:dyDescent="0.2"/>
    <row r="204" s="8" customFormat="1" ht="15" customHeight="1" x14ac:dyDescent="0.2"/>
    <row r="205" s="8" customFormat="1" ht="15" customHeight="1" x14ac:dyDescent="0.2"/>
    <row r="206" s="8" customFormat="1" ht="15" customHeight="1" x14ac:dyDescent="0.2"/>
    <row r="207" s="8" customFormat="1" ht="15" customHeight="1" x14ac:dyDescent="0.2"/>
    <row r="208" s="8" customFormat="1" ht="15" customHeight="1" x14ac:dyDescent="0.2"/>
    <row r="209" s="8" customFormat="1" ht="15" customHeight="1" x14ac:dyDescent="0.2"/>
    <row r="210" s="8" customFormat="1" ht="15" customHeight="1" x14ac:dyDescent="0.2"/>
    <row r="211" s="8" customFormat="1" ht="15" customHeight="1" x14ac:dyDescent="0.2"/>
    <row r="212" s="8" customFormat="1" ht="15" customHeight="1" x14ac:dyDescent="0.2"/>
    <row r="213" s="8" customFormat="1" ht="15" customHeight="1" x14ac:dyDescent="0.2"/>
    <row r="214" s="8" customFormat="1" ht="15" customHeight="1" x14ac:dyDescent="0.2"/>
    <row r="215" s="8" customFormat="1" ht="15" customHeight="1" x14ac:dyDescent="0.2"/>
    <row r="216" s="8" customFormat="1" ht="15" customHeight="1" x14ac:dyDescent="0.2"/>
    <row r="217" s="8" customFormat="1" ht="15" customHeight="1" x14ac:dyDescent="0.2"/>
    <row r="218" s="8" customFormat="1" ht="15" customHeight="1" x14ac:dyDescent="0.2"/>
    <row r="219" s="8" customFormat="1" ht="15" customHeight="1" x14ac:dyDescent="0.2"/>
    <row r="220" s="8" customFormat="1" ht="15" customHeight="1" x14ac:dyDescent="0.2"/>
    <row r="221" s="8" customFormat="1" ht="15" customHeight="1" x14ac:dyDescent="0.2"/>
    <row r="222" s="8" customFormat="1" ht="15" customHeight="1" x14ac:dyDescent="0.2"/>
    <row r="223" s="8" customFormat="1" ht="15" customHeight="1" x14ac:dyDescent="0.2"/>
    <row r="224" s="8" customFormat="1" ht="15" customHeight="1" x14ac:dyDescent="0.2"/>
    <row r="225" s="8" customFormat="1" ht="15" customHeight="1" x14ac:dyDescent="0.2"/>
    <row r="226" s="8" customFormat="1" ht="15" customHeight="1" x14ac:dyDescent="0.2"/>
    <row r="227" s="8" customFormat="1" ht="15" customHeight="1" x14ac:dyDescent="0.2"/>
    <row r="228" s="8" customFormat="1" ht="15" customHeight="1" x14ac:dyDescent="0.2"/>
    <row r="229" s="8" customFormat="1" ht="15" customHeight="1" x14ac:dyDescent="0.2"/>
    <row r="230" s="8" customFormat="1" ht="15" customHeight="1" x14ac:dyDescent="0.2"/>
    <row r="231" s="8" customFormat="1" ht="15" customHeight="1" x14ac:dyDescent="0.2"/>
    <row r="232" s="8" customFormat="1" ht="15" customHeight="1" x14ac:dyDescent="0.2"/>
    <row r="233" s="8" customFormat="1" ht="15" customHeight="1" x14ac:dyDescent="0.2"/>
    <row r="234" s="8" customFormat="1" ht="15" customHeight="1" x14ac:dyDescent="0.2"/>
    <row r="235" s="8" customFormat="1" ht="15" customHeight="1" x14ac:dyDescent="0.2"/>
    <row r="236" s="8" customFormat="1" ht="15" customHeight="1" x14ac:dyDescent="0.2"/>
    <row r="237" s="8" customFormat="1" ht="15" customHeight="1" x14ac:dyDescent="0.2"/>
    <row r="238" s="8" customFormat="1" ht="15" customHeight="1" x14ac:dyDescent="0.2"/>
    <row r="239" s="8" customFormat="1" ht="15" customHeight="1" x14ac:dyDescent="0.2"/>
    <row r="240" s="8" customFormat="1" ht="15" customHeight="1" x14ac:dyDescent="0.2"/>
    <row r="241" s="8" customFormat="1" ht="15" customHeight="1" x14ac:dyDescent="0.2"/>
    <row r="242" s="8" customFormat="1" ht="15" customHeight="1" x14ac:dyDescent="0.2"/>
    <row r="243" s="8" customFormat="1" ht="15" customHeight="1" x14ac:dyDescent="0.2"/>
    <row r="244" s="8" customFormat="1" ht="15" customHeight="1" x14ac:dyDescent="0.2"/>
    <row r="245" s="8" customFormat="1" ht="15" customHeight="1" x14ac:dyDescent="0.2"/>
    <row r="246" s="8" customFormat="1" ht="15" customHeight="1" x14ac:dyDescent="0.2"/>
    <row r="247" s="8" customFormat="1" ht="15" customHeight="1" x14ac:dyDescent="0.2"/>
    <row r="248" s="8" customFormat="1" ht="15" customHeight="1" x14ac:dyDescent="0.2"/>
    <row r="249" s="8" customFormat="1" ht="15" customHeight="1" x14ac:dyDescent="0.2"/>
    <row r="250" s="8" customFormat="1" ht="15" customHeight="1" x14ac:dyDescent="0.2"/>
    <row r="251" s="8" customFormat="1" ht="15" customHeight="1" x14ac:dyDescent="0.2"/>
    <row r="252" s="8" customFormat="1" ht="15" customHeight="1" x14ac:dyDescent="0.2"/>
    <row r="253" s="8" customFormat="1" ht="15" customHeight="1" x14ac:dyDescent="0.2"/>
    <row r="254" s="8" customFormat="1" ht="15" customHeight="1" x14ac:dyDescent="0.2"/>
    <row r="255" s="8" customFormat="1" ht="15" customHeight="1" x14ac:dyDescent="0.2"/>
    <row r="256" s="8" customFormat="1" ht="15" customHeight="1" x14ac:dyDescent="0.2"/>
    <row r="257" s="8" customFormat="1" ht="15" customHeight="1" x14ac:dyDescent="0.2"/>
    <row r="258" s="8" customFormat="1" ht="15" customHeight="1" x14ac:dyDescent="0.2"/>
    <row r="259" s="8" customFormat="1" ht="15" customHeight="1" x14ac:dyDescent="0.2"/>
    <row r="260" s="8" customFormat="1" ht="15" customHeight="1" x14ac:dyDescent="0.2"/>
    <row r="261" s="8" customFormat="1" ht="15" customHeight="1" x14ac:dyDescent="0.2"/>
    <row r="262" s="8" customFormat="1" ht="15" customHeight="1" x14ac:dyDescent="0.2"/>
    <row r="263" s="8" customFormat="1" ht="15" customHeight="1" x14ac:dyDescent="0.2"/>
    <row r="264" s="8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4" t="s">
        <v>32</v>
      </c>
      <c r="C1" s="11"/>
      <c r="D1" s="12"/>
      <c r="E1" s="93" t="s">
        <v>55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7" t="s">
        <v>60</v>
      </c>
      <c r="C2" s="78"/>
      <c r="D2" s="95"/>
      <c r="E2" s="13" t="s">
        <v>12</v>
      </c>
      <c r="F2" s="14"/>
      <c r="G2" s="14"/>
      <c r="H2" s="14"/>
      <c r="I2" s="20"/>
      <c r="J2" s="15"/>
      <c r="K2" s="83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96" t="s">
        <v>63</v>
      </c>
      <c r="Y2" s="97"/>
      <c r="Z2" s="98"/>
      <c r="AA2" s="13" t="s">
        <v>12</v>
      </c>
      <c r="AB2" s="14"/>
      <c r="AC2" s="14"/>
      <c r="AD2" s="14"/>
      <c r="AE2" s="20"/>
      <c r="AF2" s="15"/>
      <c r="AG2" s="83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99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9"/>
      <c r="L3" s="18" t="s">
        <v>5</v>
      </c>
      <c r="M3" s="18" t="s">
        <v>6</v>
      </c>
      <c r="N3" s="18" t="s">
        <v>65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9"/>
      <c r="AH3" s="18" t="s">
        <v>5</v>
      </c>
      <c r="AI3" s="18" t="s">
        <v>6</v>
      </c>
      <c r="AJ3" s="18" t="s">
        <v>65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9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2">
        <v>1982</v>
      </c>
      <c r="C4" s="32" t="s">
        <v>50</v>
      </c>
      <c r="D4" s="38" t="s">
        <v>34</v>
      </c>
      <c r="E4" s="32">
        <v>9</v>
      </c>
      <c r="F4" s="32">
        <v>0</v>
      </c>
      <c r="G4" s="32">
        <v>4</v>
      </c>
      <c r="H4" s="32">
        <v>6</v>
      </c>
      <c r="I4" s="32"/>
      <c r="J4" s="100"/>
      <c r="K4" s="24"/>
      <c r="L4" s="18"/>
      <c r="M4" s="18"/>
      <c r="N4" s="18"/>
      <c r="O4" s="18"/>
      <c r="P4" s="24"/>
      <c r="Q4" s="32">
        <v>9</v>
      </c>
      <c r="R4" s="32">
        <v>1</v>
      </c>
      <c r="S4" s="32">
        <v>9</v>
      </c>
      <c r="T4" s="32">
        <v>5</v>
      </c>
      <c r="U4" s="32"/>
      <c r="V4" s="101"/>
      <c r="W4" s="31"/>
      <c r="X4" s="32"/>
      <c r="Y4" s="39"/>
      <c r="Z4" s="38"/>
      <c r="AA4" s="32"/>
      <c r="AB4" s="32"/>
      <c r="AC4" s="32"/>
      <c r="AD4" s="33"/>
      <c r="AE4" s="32"/>
      <c r="AF4" s="100"/>
      <c r="AG4" s="31"/>
      <c r="AH4" s="18"/>
      <c r="AI4" s="18"/>
      <c r="AJ4" s="18"/>
      <c r="AK4" s="18"/>
      <c r="AL4" s="24"/>
      <c r="AM4" s="32"/>
      <c r="AN4" s="32"/>
      <c r="AO4" s="32"/>
      <c r="AP4" s="32"/>
      <c r="AQ4" s="32"/>
      <c r="AR4" s="102"/>
      <c r="AS4" s="10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2">
        <v>1983</v>
      </c>
      <c r="C5" s="32" t="s">
        <v>49</v>
      </c>
      <c r="D5" s="38" t="s">
        <v>34</v>
      </c>
      <c r="E5" s="32">
        <v>10</v>
      </c>
      <c r="F5" s="32">
        <v>0</v>
      </c>
      <c r="G5" s="32">
        <v>9</v>
      </c>
      <c r="H5" s="32">
        <v>5</v>
      </c>
      <c r="I5" s="32"/>
      <c r="J5" s="100"/>
      <c r="K5" s="124"/>
      <c r="L5" s="18"/>
      <c r="M5" s="18"/>
      <c r="N5" s="18"/>
      <c r="O5" s="18"/>
      <c r="P5" s="24"/>
      <c r="Q5" s="32">
        <v>10</v>
      </c>
      <c r="R5" s="32">
        <v>0</v>
      </c>
      <c r="S5" s="32">
        <v>6</v>
      </c>
      <c r="T5" s="32">
        <v>7</v>
      </c>
      <c r="U5" s="32"/>
      <c r="V5" s="101"/>
      <c r="W5" s="31"/>
      <c r="X5" s="32"/>
      <c r="Y5" s="39"/>
      <c r="Z5" s="38"/>
      <c r="AA5" s="32"/>
      <c r="AB5" s="32"/>
      <c r="AC5" s="32"/>
      <c r="AD5" s="33"/>
      <c r="AE5" s="32"/>
      <c r="AF5" s="100"/>
      <c r="AG5" s="31"/>
      <c r="AH5" s="18"/>
      <c r="AI5" s="18"/>
      <c r="AJ5" s="18"/>
      <c r="AK5" s="18"/>
      <c r="AL5" s="24"/>
      <c r="AM5" s="32"/>
      <c r="AN5" s="32"/>
      <c r="AO5" s="32"/>
      <c r="AP5" s="32"/>
      <c r="AQ5" s="32"/>
      <c r="AR5" s="102"/>
      <c r="AS5" s="10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2"/>
      <c r="C6" s="32"/>
      <c r="D6" s="38"/>
      <c r="E6" s="32"/>
      <c r="F6" s="32"/>
      <c r="G6" s="32"/>
      <c r="H6" s="32"/>
      <c r="I6" s="32"/>
      <c r="J6" s="100"/>
      <c r="K6" s="124"/>
      <c r="L6" s="18"/>
      <c r="M6" s="18"/>
      <c r="N6" s="18"/>
      <c r="O6" s="18"/>
      <c r="P6" s="24"/>
      <c r="Q6" s="32"/>
      <c r="R6" s="32"/>
      <c r="S6" s="32"/>
      <c r="T6" s="32"/>
      <c r="U6" s="32"/>
      <c r="V6" s="101"/>
      <c r="W6" s="31"/>
      <c r="X6" s="32"/>
      <c r="Y6" s="39"/>
      <c r="Z6" s="38"/>
      <c r="AA6" s="32"/>
      <c r="AB6" s="32"/>
      <c r="AC6" s="32"/>
      <c r="AD6" s="33"/>
      <c r="AE6" s="32"/>
      <c r="AF6" s="100"/>
      <c r="AG6" s="31"/>
      <c r="AH6" s="18"/>
      <c r="AI6" s="18"/>
      <c r="AJ6" s="18"/>
      <c r="AK6" s="18"/>
      <c r="AL6" s="24"/>
      <c r="AM6" s="32"/>
      <c r="AN6" s="32"/>
      <c r="AO6" s="32"/>
      <c r="AP6" s="32"/>
      <c r="AQ6" s="32"/>
      <c r="AR6" s="102"/>
      <c r="AS6" s="103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2">
        <v>1987</v>
      </c>
      <c r="C7" s="32" t="s">
        <v>51</v>
      </c>
      <c r="D7" s="38" t="s">
        <v>34</v>
      </c>
      <c r="E7" s="32">
        <v>21</v>
      </c>
      <c r="F7" s="32">
        <v>0</v>
      </c>
      <c r="G7" s="32">
        <v>14</v>
      </c>
      <c r="H7" s="32">
        <v>14</v>
      </c>
      <c r="I7" s="32"/>
      <c r="J7" s="100"/>
      <c r="K7" s="19"/>
      <c r="L7" s="18"/>
      <c r="M7" s="18"/>
      <c r="N7" s="18"/>
      <c r="O7" s="18"/>
      <c r="P7" s="24"/>
      <c r="Q7" s="32"/>
      <c r="R7" s="32"/>
      <c r="S7" s="32"/>
      <c r="T7" s="32"/>
      <c r="U7" s="32"/>
      <c r="V7" s="101"/>
      <c r="W7" s="31"/>
      <c r="X7" s="32"/>
      <c r="Y7" s="39"/>
      <c r="Z7" s="38"/>
      <c r="AA7" s="32"/>
      <c r="AB7" s="32"/>
      <c r="AC7" s="32"/>
      <c r="AD7" s="33"/>
      <c r="AE7" s="32"/>
      <c r="AF7" s="100"/>
      <c r="AG7" s="31"/>
      <c r="AH7" s="18"/>
      <c r="AI7" s="18"/>
      <c r="AJ7" s="18"/>
      <c r="AK7" s="18"/>
      <c r="AL7" s="24"/>
      <c r="AM7" s="32"/>
      <c r="AN7" s="32"/>
      <c r="AO7" s="32"/>
      <c r="AP7" s="32"/>
      <c r="AQ7" s="32"/>
      <c r="AR7" s="102"/>
      <c r="AS7" s="103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ht="14.25" x14ac:dyDescent="0.2">
      <c r="A8" s="41"/>
      <c r="B8" s="104" t="s">
        <v>66</v>
      </c>
      <c r="C8" s="81"/>
      <c r="D8" s="80"/>
      <c r="E8" s="79">
        <f>SUM(E4:E7)</f>
        <v>40</v>
      </c>
      <c r="F8" s="79">
        <f>SUM(F4:F7)</f>
        <v>0</v>
      </c>
      <c r="G8" s="79">
        <f>SUM(G4:G7)</f>
        <v>27</v>
      </c>
      <c r="H8" s="79">
        <f>SUM(H4:H7)</f>
        <v>25</v>
      </c>
      <c r="I8" s="79">
        <f>SUM(I4:I7)</f>
        <v>0</v>
      </c>
      <c r="J8" s="105">
        <v>0</v>
      </c>
      <c r="K8" s="83">
        <f>SUM(K4:K7)</f>
        <v>0</v>
      </c>
      <c r="L8" s="22"/>
      <c r="M8" s="20"/>
      <c r="N8" s="106"/>
      <c r="O8" s="107"/>
      <c r="P8" s="24"/>
      <c r="Q8" s="79">
        <f>SUM(Q4:Q7)</f>
        <v>19</v>
      </c>
      <c r="R8" s="79">
        <f>SUM(R4:R7)</f>
        <v>1</v>
      </c>
      <c r="S8" s="79">
        <f>SUM(S4:S7)</f>
        <v>15</v>
      </c>
      <c r="T8" s="79">
        <f>SUM(T4:T7)</f>
        <v>12</v>
      </c>
      <c r="U8" s="79">
        <f>SUM(U4:U7)</f>
        <v>0</v>
      </c>
      <c r="V8" s="37">
        <v>0</v>
      </c>
      <c r="W8" s="83">
        <f>SUM(W4:W7)</f>
        <v>0</v>
      </c>
      <c r="X8" s="16" t="s">
        <v>66</v>
      </c>
      <c r="Y8" s="17"/>
      <c r="Z8" s="15"/>
      <c r="AA8" s="79">
        <f>SUM(AA4:AA7)</f>
        <v>0</v>
      </c>
      <c r="AB8" s="79">
        <f>SUM(AB4:AB7)</f>
        <v>0</v>
      </c>
      <c r="AC8" s="79">
        <f>SUM(AC4:AC7)</f>
        <v>0</v>
      </c>
      <c r="AD8" s="79">
        <f>SUM(AD4:AD7)</f>
        <v>0</v>
      </c>
      <c r="AE8" s="79">
        <f>SUM(AE4:AE7)</f>
        <v>0</v>
      </c>
      <c r="AF8" s="105">
        <v>0</v>
      </c>
      <c r="AG8" s="83">
        <f>SUM(AG4:AG7)</f>
        <v>0</v>
      </c>
      <c r="AH8" s="22"/>
      <c r="AI8" s="20"/>
      <c r="AJ8" s="106"/>
      <c r="AK8" s="107"/>
      <c r="AL8" s="24"/>
      <c r="AM8" s="79">
        <f>SUM(AM4:AM7)</f>
        <v>0</v>
      </c>
      <c r="AN8" s="79">
        <f>SUM(AN4:AN7)</f>
        <v>0</v>
      </c>
      <c r="AO8" s="79">
        <f>SUM(AO4:AO7)</f>
        <v>0</v>
      </c>
      <c r="AP8" s="79">
        <f>SUM(AP4:AP7)</f>
        <v>0</v>
      </c>
      <c r="AQ8" s="79">
        <f>SUM(AQ4:AQ7)</f>
        <v>0</v>
      </c>
      <c r="AR8" s="105">
        <v>0</v>
      </c>
      <c r="AS8" s="99">
        <f>SUM(AS4:AS7)</f>
        <v>0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41"/>
      <c r="C9" s="41"/>
      <c r="D9" s="41"/>
      <c r="E9" s="41"/>
      <c r="F9" s="41"/>
      <c r="G9" s="41"/>
      <c r="H9" s="41"/>
      <c r="I9" s="41"/>
      <c r="J9" s="42"/>
      <c r="K9" s="31"/>
      <c r="L9" s="24"/>
      <c r="M9" s="24"/>
      <c r="N9" s="24"/>
      <c r="O9" s="24"/>
      <c r="P9" s="41"/>
      <c r="Q9" s="41"/>
      <c r="R9" s="44"/>
      <c r="S9" s="41"/>
      <c r="T9" s="41"/>
      <c r="U9" s="24"/>
      <c r="V9" s="24"/>
      <c r="W9" s="31"/>
      <c r="X9" s="41"/>
      <c r="Y9" s="41"/>
      <c r="Z9" s="41"/>
      <c r="AA9" s="41"/>
      <c r="AB9" s="41"/>
      <c r="AC9" s="41"/>
      <c r="AD9" s="41"/>
      <c r="AE9" s="41"/>
      <c r="AF9" s="42"/>
      <c r="AG9" s="31"/>
      <c r="AH9" s="24"/>
      <c r="AI9" s="24"/>
      <c r="AJ9" s="24"/>
      <c r="AK9" s="24"/>
      <c r="AL9" s="41"/>
      <c r="AM9" s="41"/>
      <c r="AN9" s="44"/>
      <c r="AO9" s="41"/>
      <c r="AP9" s="41"/>
      <c r="AQ9" s="24"/>
      <c r="AR9" s="24"/>
      <c r="AS9" s="3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108" t="s">
        <v>67</v>
      </c>
      <c r="C10" s="109"/>
      <c r="D10" s="110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68</v>
      </c>
      <c r="O10" s="18" t="s">
        <v>69</v>
      </c>
      <c r="Q10" s="44"/>
      <c r="R10" s="44" t="s">
        <v>46</v>
      </c>
      <c r="S10" s="44"/>
      <c r="T10" s="41" t="s">
        <v>47</v>
      </c>
      <c r="U10" s="24"/>
      <c r="V10" s="31"/>
      <c r="W10" s="31"/>
      <c r="X10" s="111"/>
      <c r="Y10" s="111"/>
      <c r="Z10" s="111"/>
      <c r="AA10" s="111"/>
      <c r="AB10" s="111"/>
      <c r="AC10" s="44"/>
      <c r="AD10" s="44"/>
      <c r="AE10" s="44"/>
      <c r="AF10" s="41"/>
      <c r="AG10" s="41"/>
      <c r="AH10" s="41"/>
      <c r="AI10" s="41"/>
      <c r="AJ10" s="41"/>
      <c r="AK10" s="41"/>
      <c r="AM10" s="31"/>
      <c r="AN10" s="111"/>
      <c r="AO10" s="111"/>
      <c r="AP10" s="111"/>
      <c r="AQ10" s="111"/>
      <c r="AR10" s="111"/>
      <c r="AS10" s="11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46" t="s">
        <v>70</v>
      </c>
      <c r="C11" s="12"/>
      <c r="D11" s="48"/>
      <c r="E11" s="112">
        <v>69</v>
      </c>
      <c r="F11" s="112">
        <v>4</v>
      </c>
      <c r="G11" s="112">
        <v>58</v>
      </c>
      <c r="H11" s="112">
        <v>34</v>
      </c>
      <c r="I11" s="112">
        <v>245</v>
      </c>
      <c r="J11" s="113">
        <v>0.497</v>
      </c>
      <c r="K11" s="41">
        <f>PRODUCT(I11/J11)</f>
        <v>492.95774647887322</v>
      </c>
      <c r="L11" s="114">
        <f>PRODUCT((F11+G11)/E11)</f>
        <v>0.89855072463768115</v>
      </c>
      <c r="M11" s="114">
        <f>PRODUCT(H11/E11)</f>
        <v>0.49275362318840582</v>
      </c>
      <c r="N11" s="114">
        <f>PRODUCT((F11+G11+H11)/E11)</f>
        <v>1.3913043478260869</v>
      </c>
      <c r="O11" s="114">
        <f>PRODUCT(I11/E11)</f>
        <v>3.5507246376811592</v>
      </c>
      <c r="Q11" s="44"/>
      <c r="R11" s="44"/>
      <c r="S11" s="44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4"/>
      <c r="AK11" s="41"/>
      <c r="AL11" s="41"/>
      <c r="AM11" s="41"/>
      <c r="AN11" s="44"/>
      <c r="AO11" s="44"/>
      <c r="AP11" s="44"/>
      <c r="AQ11" s="44"/>
      <c r="AR11" s="44"/>
      <c r="AS11" s="44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15" t="s">
        <v>60</v>
      </c>
      <c r="C12" s="116"/>
      <c r="D12" s="117"/>
      <c r="E12" s="112">
        <f>PRODUCT(E8+Q8)</f>
        <v>59</v>
      </c>
      <c r="F12" s="112">
        <f>PRODUCT(F8+R8)</f>
        <v>1</v>
      </c>
      <c r="G12" s="112">
        <f>PRODUCT(G8+S8)</f>
        <v>42</v>
      </c>
      <c r="H12" s="112">
        <f>PRODUCT(H8+T8)</f>
        <v>37</v>
      </c>
      <c r="I12" s="112">
        <f>PRODUCT(I8+U8)</f>
        <v>0</v>
      </c>
      <c r="J12" s="113">
        <v>0</v>
      </c>
      <c r="K12" s="41">
        <v>0</v>
      </c>
      <c r="L12" s="114">
        <f>PRODUCT((F12+G12)/E12)</f>
        <v>0.72881355932203384</v>
      </c>
      <c r="M12" s="114">
        <f>PRODUCT(H12/E12)</f>
        <v>0.6271186440677966</v>
      </c>
      <c r="N12" s="114">
        <f>PRODUCT((F12+G12+H12)/E12)</f>
        <v>1.3559322033898304</v>
      </c>
      <c r="O12" s="114">
        <f>PRODUCT(I12/E12)</f>
        <v>0</v>
      </c>
      <c r="Q12" s="44"/>
      <c r="R12" s="44"/>
      <c r="S12" s="44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4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18" t="s">
        <v>63</v>
      </c>
      <c r="C13" s="119"/>
      <c r="D13" s="120"/>
      <c r="E13" s="112">
        <f>PRODUCT(AA8+AM8)</f>
        <v>0</v>
      </c>
      <c r="F13" s="112">
        <f>PRODUCT(AB8+AN8)</f>
        <v>0</v>
      </c>
      <c r="G13" s="112">
        <f>PRODUCT(AC8+AO8)</f>
        <v>0</v>
      </c>
      <c r="H13" s="112">
        <f>PRODUCT(AD8+AP8)</f>
        <v>0</v>
      </c>
      <c r="I13" s="112">
        <f>PRODUCT(AE8+AQ8)</f>
        <v>0</v>
      </c>
      <c r="J13" s="113">
        <v>0</v>
      </c>
      <c r="K13" s="24">
        <v>0</v>
      </c>
      <c r="L13" s="114">
        <v>0</v>
      </c>
      <c r="M13" s="114">
        <v>0</v>
      </c>
      <c r="N13" s="114">
        <v>0</v>
      </c>
      <c r="O13" s="114">
        <v>0</v>
      </c>
      <c r="Q13" s="44"/>
      <c r="R13" s="44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4"/>
      <c r="AK13" s="41"/>
      <c r="AL13" s="24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21" t="s">
        <v>66</v>
      </c>
      <c r="C14" s="122"/>
      <c r="D14" s="123"/>
      <c r="E14" s="112">
        <f>SUM(E11:E13)</f>
        <v>128</v>
      </c>
      <c r="F14" s="112">
        <f t="shared" ref="F14:I14" si="0">SUM(F11:F13)</f>
        <v>5</v>
      </c>
      <c r="G14" s="112">
        <f t="shared" si="0"/>
        <v>100</v>
      </c>
      <c r="H14" s="112">
        <f t="shared" si="0"/>
        <v>71</v>
      </c>
      <c r="I14" s="112">
        <f t="shared" si="0"/>
        <v>245</v>
      </c>
      <c r="J14" s="113">
        <v>0</v>
      </c>
      <c r="K14" s="41">
        <f>SUM(K11:K13)</f>
        <v>492.95774647887322</v>
      </c>
      <c r="L14" s="114">
        <f>PRODUCT((F14+G14)/E14)</f>
        <v>0.8203125</v>
      </c>
      <c r="M14" s="114">
        <f>PRODUCT(H14/E14)</f>
        <v>0.5546875</v>
      </c>
      <c r="N14" s="114">
        <f>PRODUCT((F14+G14+H14)/E14)</f>
        <v>1.375</v>
      </c>
      <c r="O14" s="114">
        <v>3.55</v>
      </c>
      <c r="Q14" s="24"/>
      <c r="R14" s="24"/>
      <c r="S14" s="2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4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24"/>
      <c r="F15" s="24"/>
      <c r="G15" s="24"/>
      <c r="H15" s="24"/>
      <c r="I15" s="24"/>
      <c r="J15" s="41"/>
      <c r="K15" s="41"/>
      <c r="L15" s="24"/>
      <c r="M15" s="24"/>
      <c r="N15" s="24"/>
      <c r="O15" s="24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4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4"/>
      <c r="R87" s="24"/>
      <c r="S87" s="24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4"/>
      <c r="AK87" s="41"/>
      <c r="AL87" s="24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4"/>
      <c r="R88" s="24"/>
      <c r="S88" s="24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4"/>
      <c r="AK88" s="41"/>
      <c r="AL88" s="24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4"/>
      <c r="R89" s="24"/>
      <c r="S89" s="2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4"/>
      <c r="AK89" s="41"/>
      <c r="AL89" s="24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4"/>
      <c r="R90" s="24"/>
      <c r="S90" s="24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4"/>
      <c r="AK90" s="41"/>
      <c r="AL90" s="24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4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4"/>
      <c r="AK173" s="41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4"/>
      <c r="AK174" s="41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4"/>
      <c r="AK175" s="41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4"/>
      <c r="AK176" s="41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4"/>
      <c r="AK177" s="41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4"/>
      <c r="AK178" s="41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4"/>
      <c r="AK179" s="24"/>
      <c r="AL179" s="24"/>
    </row>
    <row r="180" spans="12:38" x14ac:dyDescent="0.25">
      <c r="R180" s="31"/>
      <c r="S180" s="3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4"/>
    </row>
    <row r="181" spans="12:38" x14ac:dyDescent="0.25">
      <c r="R181" s="31"/>
      <c r="S181" s="3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4"/>
    </row>
    <row r="182" spans="12:38" x14ac:dyDescent="0.25">
      <c r="R182" s="31"/>
      <c r="S182" s="3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4"/>
    </row>
    <row r="183" spans="12:38" x14ac:dyDescent="0.25">
      <c r="L183"/>
      <c r="M183"/>
      <c r="N183"/>
      <c r="O183"/>
      <c r="P183"/>
      <c r="R183" s="31"/>
      <c r="S183" s="3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4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4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4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4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4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4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4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4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4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4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4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4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4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4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4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4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4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4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4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ht="14.25" x14ac:dyDescent="0.2">
      <c r="L208"/>
      <c r="M208"/>
      <c r="N208"/>
      <c r="O208"/>
      <c r="P20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ht="14.25" x14ac:dyDescent="0.2">
      <c r="L209"/>
      <c r="M209"/>
      <c r="N209"/>
      <c r="O209"/>
      <c r="P20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2018-12-06T09:23:59Z</dcterms:modified>
</cp:coreProperties>
</file>