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8" i="3" l="1"/>
  <c r="N18" i="3"/>
  <c r="M18" i="3"/>
  <c r="L18" i="3"/>
  <c r="J18" i="3"/>
  <c r="J14" i="3"/>
  <c r="AG12" i="3"/>
  <c r="AG14" i="3" s="1"/>
  <c r="AS14" i="3"/>
  <c r="AQ14" i="3"/>
  <c r="AP14" i="3"/>
  <c r="AO14" i="3"/>
  <c r="AN14" i="3"/>
  <c r="AM14" i="3"/>
  <c r="AE14" i="3"/>
  <c r="AD14" i="3"/>
  <c r="AC14" i="3"/>
  <c r="AB14" i="3"/>
  <c r="AA14" i="3"/>
  <c r="W14" i="3"/>
  <c r="U14" i="3"/>
  <c r="T14" i="3"/>
  <c r="S14" i="3"/>
  <c r="R14" i="3"/>
  <c r="Q14" i="3"/>
  <c r="K14" i="3"/>
  <c r="K18" i="3" s="1"/>
  <c r="I14" i="3"/>
  <c r="I18" i="3" s="1"/>
  <c r="H14" i="3"/>
  <c r="H18" i="3" s="1"/>
  <c r="G14" i="3"/>
  <c r="G18" i="3" s="1"/>
  <c r="F14" i="3"/>
  <c r="F18" i="3" s="1"/>
  <c r="E14" i="3"/>
  <c r="E18" i="3" s="1"/>
  <c r="I20" i="3" l="1"/>
  <c r="I19" i="3"/>
  <c r="E19" i="3"/>
  <c r="M19" i="3" s="1"/>
  <c r="G19" i="3"/>
  <c r="G20" i="3" s="1"/>
  <c r="K19" i="3"/>
  <c r="K20" i="3" s="1"/>
  <c r="J20" i="3" s="1"/>
  <c r="AR14" i="3"/>
  <c r="F19" i="3"/>
  <c r="L19" i="3" s="1"/>
  <c r="H19" i="3"/>
  <c r="N19" i="3"/>
  <c r="H20" i="3"/>
  <c r="J19" i="3"/>
  <c r="AF14" i="3"/>
  <c r="E20" i="3" l="1"/>
  <c r="O20" i="3" s="1"/>
  <c r="O19" i="3"/>
  <c r="F20" i="3"/>
  <c r="N20" i="3" s="1"/>
  <c r="L20" i="3" l="1"/>
  <c r="M20" i="3"/>
</calcChain>
</file>

<file path=xl/sharedStrings.xml><?xml version="1.0" encoding="utf-8"?>
<sst xmlns="http://schemas.openxmlformats.org/spreadsheetml/2006/main" count="88" uniqueCount="38">
  <si>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</si>
  <si>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</si>
  <si>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</si>
  <si>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</si>
  <si>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</si>
  <si>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</si>
  <si>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</si>
  <si>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</si>
  <si>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</si>
  <si>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</si>
  <si>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</si>
  <si>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</si>
  <si>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JoMa  2</t>
  </si>
  <si>
    <t>7.</t>
  </si>
  <si>
    <t>4.</t>
  </si>
  <si>
    <t>Seurat</t>
  </si>
  <si>
    <t>JoMa = Joensuun Maila  (1957),  kasvattajaseura</t>
  </si>
  <si>
    <t>YKKÖSPESIS</t>
  </si>
  <si>
    <t>1.</t>
  </si>
  <si>
    <t>12.</t>
  </si>
  <si>
    <t>Konsta Lappalainen</t>
  </si>
  <si>
    <t>1.9.1994   Jyväskylä</t>
  </si>
  <si>
    <t>5.</t>
  </si>
  <si>
    <t>9.</t>
  </si>
  <si>
    <t>6.</t>
  </si>
  <si>
    <t>PuPe</t>
  </si>
  <si>
    <t>PuPe = Puijon Pesis  (2009)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</si>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</sst>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164" fontId="2" fillId="3" borderId="3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9"/>
      <c r="B1" s="31" t="s">
        <v>20</v>
      </c>
      <c r="C1" s="32"/>
      <c r="D1" s="26"/>
      <c r="E1" s="33" t="s">
        <v>21</v>
      </c>
      <c r="F1" s="36"/>
      <c r="G1" s="37"/>
      <c r="H1" s="37"/>
      <c r="I1" s="38"/>
      <c r="J1" s="39"/>
      <c r="K1" s="40"/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9"/>
      <c r="Z1" s="39"/>
      <c r="AA1" s="36"/>
      <c r="AB1" s="36"/>
      <c r="AC1" s="37"/>
      <c r="AD1" s="37"/>
      <c r="AE1" s="38"/>
      <c r="AF1" s="39"/>
      <c r="AG1" s="40"/>
      <c r="AH1" s="38"/>
      <c r="AI1" s="38"/>
      <c r="AJ1" s="38"/>
      <c r="AK1" s="38"/>
      <c r="AL1" s="38"/>
      <c r="AM1" s="38"/>
      <c r="AN1" s="39"/>
      <c r="AO1" s="39"/>
      <c r="AP1" s="39"/>
      <c r="AQ1" s="39"/>
      <c r="AR1" s="3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7" t="s">
        <v>17</v>
      </c>
      <c r="C2" s="28"/>
      <c r="D2" s="29"/>
      <c r="E2" s="2" t="s">
        <v>7</v>
      </c>
      <c r="F2" s="3"/>
      <c r="G2" s="3"/>
      <c r="H2" s="3"/>
      <c r="I2" s="9"/>
      <c r="J2" s="4"/>
      <c r="K2" s="30"/>
      <c r="L2" s="11" t="s">
        <v>27</v>
      </c>
      <c r="M2" s="3"/>
      <c r="N2" s="3"/>
      <c r="O2" s="10"/>
      <c r="P2" s="8"/>
      <c r="Q2" s="11" t="s">
        <v>28</v>
      </c>
      <c r="R2" s="3"/>
      <c r="S2" s="3"/>
      <c r="T2" s="3"/>
      <c r="U2" s="9"/>
      <c r="V2" s="10"/>
      <c r="W2" s="8"/>
      <c r="X2" s="41" t="s">
        <v>29</v>
      </c>
      <c r="Y2" s="42"/>
      <c r="Z2" s="43"/>
      <c r="AA2" s="2" t="s">
        <v>7</v>
      </c>
      <c r="AB2" s="3"/>
      <c r="AC2" s="3"/>
      <c r="AD2" s="3"/>
      <c r="AE2" s="9"/>
      <c r="AF2" s="4"/>
      <c r="AG2" s="30"/>
      <c r="AH2" s="11" t="s">
        <v>30</v>
      </c>
      <c r="AI2" s="3"/>
      <c r="AJ2" s="3"/>
      <c r="AK2" s="10"/>
      <c r="AL2" s="8"/>
      <c r="AM2" s="11" t="s">
        <v>28</v>
      </c>
      <c r="AN2" s="3"/>
      <c r="AO2" s="3"/>
      <c r="AP2" s="3"/>
      <c r="AQ2" s="9"/>
      <c r="AR2" s="10"/>
      <c r="AS2" s="44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2" t="s">
        <v>1</v>
      </c>
      <c r="E3" s="7" t="s">
        <v>2</v>
      </c>
      <c r="F3" s="7" t="s">
        <v>6</v>
      </c>
      <c r="G3" s="4" t="s">
        <v>4</v>
      </c>
      <c r="H3" s="7" t="s">
        <v>5</v>
      </c>
      <c r="I3" s="7" t="s">
        <v>8</v>
      </c>
      <c r="J3" s="7" t="s">
        <v>9</v>
      </c>
      <c r="K3" s="44"/>
      <c r="L3" s="7" t="s">
        <v>4</v>
      </c>
      <c r="M3" s="7" t="s">
        <v>5</v>
      </c>
      <c r="N3" s="7" t="s">
        <v>31</v>
      </c>
      <c r="O3" s="7" t="s">
        <v>8</v>
      </c>
      <c r="P3" s="12"/>
      <c r="Q3" s="7" t="s">
        <v>2</v>
      </c>
      <c r="R3" s="7" t="s">
        <v>6</v>
      </c>
      <c r="S3" s="4" t="s">
        <v>4</v>
      </c>
      <c r="T3" s="7" t="s">
        <v>5</v>
      </c>
      <c r="U3" s="7" t="s">
        <v>8</v>
      </c>
      <c r="V3" s="7" t="s">
        <v>9</v>
      </c>
      <c r="W3" s="44"/>
      <c r="X3" s="7" t="s">
        <v>0</v>
      </c>
      <c r="Y3" s="7" t="s">
        <v>3</v>
      </c>
      <c r="Z3" s="2" t="s">
        <v>1</v>
      </c>
      <c r="AA3" s="7" t="s">
        <v>2</v>
      </c>
      <c r="AB3" s="7" t="s">
        <v>6</v>
      </c>
      <c r="AC3" s="4" t="s">
        <v>4</v>
      </c>
      <c r="AD3" s="7" t="s">
        <v>5</v>
      </c>
      <c r="AE3" s="7" t="s">
        <v>8</v>
      </c>
      <c r="AF3" s="7" t="s">
        <v>9</v>
      </c>
      <c r="AG3" s="44"/>
      <c r="AH3" s="7" t="s">
        <v>4</v>
      </c>
      <c r="AI3" s="7" t="s">
        <v>5</v>
      </c>
      <c r="AJ3" s="7" t="s">
        <v>31</v>
      </c>
      <c r="AK3" s="7" t="s">
        <v>8</v>
      </c>
      <c r="AL3" s="12"/>
      <c r="AM3" s="7" t="s">
        <v>2</v>
      </c>
      <c r="AN3" s="7" t="s">
        <v>6</v>
      </c>
      <c r="AO3" s="4" t="s">
        <v>4</v>
      </c>
      <c r="AP3" s="7" t="s">
        <v>5</v>
      </c>
      <c r="AQ3" s="7" t="s">
        <v>8</v>
      </c>
      <c r="AR3" s="7" t="s">
        <v>9</v>
      </c>
      <c r="AS3" s="44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5"/>
      <c r="C4" s="17"/>
      <c r="D4" s="45"/>
      <c r="E4" s="15"/>
      <c r="F4" s="15"/>
      <c r="G4" s="15"/>
      <c r="H4" s="16"/>
      <c r="I4" s="15"/>
      <c r="J4" s="46"/>
      <c r="K4" s="21"/>
      <c r="L4" s="47"/>
      <c r="M4" s="7"/>
      <c r="N4" s="7"/>
      <c r="O4" s="7"/>
      <c r="P4" s="12"/>
      <c r="Q4" s="15"/>
      <c r="R4" s="15"/>
      <c r="S4" s="16"/>
      <c r="T4" s="15"/>
      <c r="U4" s="15"/>
      <c r="V4" s="48"/>
      <c r="W4" s="21"/>
      <c r="X4" s="15">
        <v>2010</v>
      </c>
      <c r="Y4" s="15" t="s">
        <v>23</v>
      </c>
      <c r="Z4" s="45" t="s">
        <v>12</v>
      </c>
      <c r="AA4" s="15">
        <v>8</v>
      </c>
      <c r="AB4" s="15">
        <v>0</v>
      </c>
      <c r="AC4" s="15">
        <v>1</v>
      </c>
      <c r="AD4" s="15">
        <v>3</v>
      </c>
      <c r="AE4" s="15">
        <v>19</v>
      </c>
      <c r="AF4" s="25">
        <v>0.41299999999999998</v>
      </c>
      <c r="AG4" s="70">
        <v>46</v>
      </c>
      <c r="AH4" s="7"/>
      <c r="AI4" s="7"/>
      <c r="AJ4" s="7"/>
      <c r="AK4" s="7"/>
      <c r="AL4" s="12"/>
      <c r="AM4" s="15"/>
      <c r="AN4" s="15"/>
      <c r="AO4" s="15"/>
      <c r="AP4" s="15"/>
      <c r="AQ4" s="15"/>
      <c r="AR4" s="49"/>
      <c r="AS4" s="50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5"/>
      <c r="C5" s="17"/>
      <c r="D5" s="45"/>
      <c r="E5" s="15"/>
      <c r="F5" s="15"/>
      <c r="G5" s="15"/>
      <c r="H5" s="16"/>
      <c r="I5" s="15"/>
      <c r="J5" s="46"/>
      <c r="K5" s="21"/>
      <c r="L5" s="47"/>
      <c r="M5" s="7"/>
      <c r="N5" s="7"/>
      <c r="O5" s="7"/>
      <c r="P5" s="12"/>
      <c r="Q5" s="15"/>
      <c r="R5" s="15"/>
      <c r="S5" s="16"/>
      <c r="T5" s="15"/>
      <c r="U5" s="15"/>
      <c r="V5" s="48"/>
      <c r="W5" s="21"/>
      <c r="X5" s="15"/>
      <c r="Y5" s="15"/>
      <c r="Z5" s="45"/>
      <c r="AA5" s="15"/>
      <c r="AB5" s="15"/>
      <c r="AC5" s="15"/>
      <c r="AD5" s="15"/>
      <c r="AE5" s="15"/>
      <c r="AF5" s="25"/>
      <c r="AG5" s="70"/>
      <c r="AH5" s="7"/>
      <c r="AI5" s="7"/>
      <c r="AJ5" s="7"/>
      <c r="AK5" s="7"/>
      <c r="AL5" s="12"/>
      <c r="AM5" s="15"/>
      <c r="AN5" s="15"/>
      <c r="AO5" s="15"/>
      <c r="AP5" s="15"/>
      <c r="AQ5" s="15"/>
      <c r="AR5" s="49"/>
      <c r="AS5" s="50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x14ac:dyDescent="0.25">
      <c r="A6" s="19"/>
      <c r="B6" s="15"/>
      <c r="C6" s="17"/>
      <c r="D6" s="45"/>
      <c r="E6" s="15"/>
      <c r="F6" s="15"/>
      <c r="G6" s="15"/>
      <c r="H6" s="16"/>
      <c r="I6" s="15"/>
      <c r="J6" s="46"/>
      <c r="K6" s="21"/>
      <c r="L6" s="47"/>
      <c r="M6" s="7"/>
      <c r="N6" s="7"/>
      <c r="O6" s="7"/>
      <c r="P6" s="12"/>
      <c r="Q6" s="15"/>
      <c r="R6" s="15"/>
      <c r="S6" s="16"/>
      <c r="T6" s="15"/>
      <c r="U6" s="15"/>
      <c r="V6" s="48"/>
      <c r="W6" s="21"/>
      <c r="X6" s="15">
        <v>2012</v>
      </c>
      <c r="Y6" s="15" t="s">
        <v>22</v>
      </c>
      <c r="Z6" s="45" t="s">
        <v>12</v>
      </c>
      <c r="AA6" s="15">
        <v>13</v>
      </c>
      <c r="AB6" s="15">
        <v>0</v>
      </c>
      <c r="AC6" s="15">
        <v>8</v>
      </c>
      <c r="AD6" s="15">
        <v>7</v>
      </c>
      <c r="AE6" s="15">
        <v>46</v>
      </c>
      <c r="AF6" s="25">
        <v>0.60519999999999996</v>
      </c>
      <c r="AG6" s="70">
        <v>76</v>
      </c>
      <c r="AH6" s="7"/>
      <c r="AI6" s="7"/>
      <c r="AJ6" s="7"/>
      <c r="AK6" s="7"/>
      <c r="AL6" s="12"/>
      <c r="AM6" s="15"/>
      <c r="AN6" s="15"/>
      <c r="AO6" s="15"/>
      <c r="AP6" s="15"/>
      <c r="AQ6" s="15"/>
      <c r="AR6" s="49"/>
      <c r="AS6" s="50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5"/>
      <c r="C7" s="17"/>
      <c r="D7" s="45"/>
      <c r="E7" s="15"/>
      <c r="F7" s="15"/>
      <c r="G7" s="15"/>
      <c r="H7" s="16"/>
      <c r="I7" s="15"/>
      <c r="J7" s="46"/>
      <c r="K7" s="21"/>
      <c r="L7" s="47"/>
      <c r="M7" s="7"/>
      <c r="N7" s="7"/>
      <c r="O7" s="7"/>
      <c r="P7" s="12"/>
      <c r="Q7" s="15"/>
      <c r="R7" s="15"/>
      <c r="S7" s="16"/>
      <c r="T7" s="15"/>
      <c r="U7" s="15"/>
      <c r="V7" s="48"/>
      <c r="W7" s="21"/>
      <c r="X7" s="15">
        <v>2013</v>
      </c>
      <c r="Y7" s="15" t="s">
        <v>13</v>
      </c>
      <c r="Z7" s="45" t="s">
        <v>12</v>
      </c>
      <c r="AA7" s="15">
        <v>15</v>
      </c>
      <c r="AB7" s="15">
        <v>1</v>
      </c>
      <c r="AC7" s="15">
        <v>1</v>
      </c>
      <c r="AD7" s="15">
        <v>14</v>
      </c>
      <c r="AE7" s="15">
        <v>45</v>
      </c>
      <c r="AF7" s="25">
        <v>0.47870000000000001</v>
      </c>
      <c r="AG7" s="70">
        <v>94</v>
      </c>
      <c r="AH7" s="7"/>
      <c r="AI7" s="7"/>
      <c r="AJ7" s="7"/>
      <c r="AK7" s="7"/>
      <c r="AL7" s="12"/>
      <c r="AM7" s="15"/>
      <c r="AN7" s="15"/>
      <c r="AO7" s="15"/>
      <c r="AP7" s="15"/>
      <c r="AQ7" s="15"/>
      <c r="AR7" s="49"/>
      <c r="AS7" s="50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15"/>
      <c r="C8" s="17"/>
      <c r="D8" s="45"/>
      <c r="E8" s="15"/>
      <c r="F8" s="15"/>
      <c r="G8" s="15"/>
      <c r="H8" s="16"/>
      <c r="I8" s="15"/>
      <c r="J8" s="46"/>
      <c r="K8" s="21"/>
      <c r="L8" s="47"/>
      <c r="M8" s="7"/>
      <c r="N8" s="7"/>
      <c r="O8" s="7"/>
      <c r="P8" s="12"/>
      <c r="Q8" s="15"/>
      <c r="R8" s="15"/>
      <c r="S8" s="16"/>
      <c r="T8" s="15"/>
      <c r="U8" s="15"/>
      <c r="V8" s="48"/>
      <c r="W8" s="21"/>
      <c r="X8" s="15">
        <v>2014</v>
      </c>
      <c r="Y8" s="15" t="s">
        <v>14</v>
      </c>
      <c r="Z8" s="45" t="s">
        <v>12</v>
      </c>
      <c r="AA8" s="15">
        <v>14</v>
      </c>
      <c r="AB8" s="15">
        <v>0</v>
      </c>
      <c r="AC8" s="15">
        <v>4</v>
      </c>
      <c r="AD8" s="15">
        <v>7</v>
      </c>
      <c r="AE8" s="15">
        <v>33</v>
      </c>
      <c r="AF8" s="25">
        <v>0.47139999999999999</v>
      </c>
      <c r="AG8" s="70">
        <v>70</v>
      </c>
      <c r="AH8" s="7"/>
      <c r="AI8" s="7"/>
      <c r="AJ8" s="7"/>
      <c r="AK8" s="7"/>
      <c r="AL8" s="12"/>
      <c r="AM8" s="15">
        <v>2</v>
      </c>
      <c r="AN8" s="15">
        <v>0</v>
      </c>
      <c r="AO8" s="15">
        <v>0</v>
      </c>
      <c r="AP8" s="15">
        <v>0</v>
      </c>
      <c r="AQ8" s="15">
        <v>6</v>
      </c>
      <c r="AR8" s="49">
        <v>0.75</v>
      </c>
      <c r="AS8" s="50">
        <v>8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15"/>
      <c r="C9" s="17"/>
      <c r="D9" s="45"/>
      <c r="E9" s="15"/>
      <c r="F9" s="15"/>
      <c r="G9" s="15"/>
      <c r="H9" s="16"/>
      <c r="I9" s="15"/>
      <c r="J9" s="46"/>
      <c r="K9" s="21"/>
      <c r="L9" s="47"/>
      <c r="M9" s="7"/>
      <c r="N9" s="7"/>
      <c r="O9" s="7"/>
      <c r="P9" s="12"/>
      <c r="Q9" s="15"/>
      <c r="R9" s="15"/>
      <c r="S9" s="16"/>
      <c r="T9" s="15"/>
      <c r="U9" s="15"/>
      <c r="V9" s="48"/>
      <c r="W9" s="21"/>
      <c r="X9" s="15">
        <v>2015</v>
      </c>
      <c r="Y9" s="15" t="s">
        <v>18</v>
      </c>
      <c r="Z9" s="45" t="s">
        <v>12</v>
      </c>
      <c r="AA9" s="15">
        <v>16</v>
      </c>
      <c r="AB9" s="15">
        <v>0</v>
      </c>
      <c r="AC9" s="15">
        <v>6</v>
      </c>
      <c r="AD9" s="15">
        <v>14</v>
      </c>
      <c r="AE9" s="15">
        <v>58</v>
      </c>
      <c r="AF9" s="25">
        <v>0.60409999999999997</v>
      </c>
      <c r="AG9" s="70">
        <v>96</v>
      </c>
      <c r="AH9" s="7"/>
      <c r="AI9" s="7"/>
      <c r="AJ9" s="7"/>
      <c r="AK9" s="7"/>
      <c r="AL9" s="12"/>
      <c r="AM9" s="15">
        <v>7</v>
      </c>
      <c r="AN9" s="15">
        <v>0</v>
      </c>
      <c r="AO9" s="15">
        <v>1</v>
      </c>
      <c r="AP9" s="15">
        <v>19</v>
      </c>
      <c r="AQ9" s="15">
        <v>36</v>
      </c>
      <c r="AR9" s="49">
        <v>0.72</v>
      </c>
      <c r="AS9" s="50">
        <v>50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15">
        <v>2016</v>
      </c>
      <c r="C10" s="17" t="s">
        <v>19</v>
      </c>
      <c r="D10" s="45" t="s">
        <v>12</v>
      </c>
      <c r="E10" s="15">
        <v>20</v>
      </c>
      <c r="F10" s="15">
        <v>0</v>
      </c>
      <c r="G10" s="15">
        <v>4</v>
      </c>
      <c r="H10" s="16">
        <v>3</v>
      </c>
      <c r="I10" s="15">
        <v>31</v>
      </c>
      <c r="J10" s="46">
        <v>0.29199999999999998</v>
      </c>
      <c r="K10" s="21">
        <v>106</v>
      </c>
      <c r="L10" s="47"/>
      <c r="M10" s="7"/>
      <c r="N10" s="7"/>
      <c r="O10" s="7"/>
      <c r="P10" s="12"/>
      <c r="Q10" s="15"/>
      <c r="R10" s="15"/>
      <c r="S10" s="16"/>
      <c r="T10" s="15"/>
      <c r="U10" s="15"/>
      <c r="V10" s="48"/>
      <c r="W10" s="21"/>
      <c r="X10" s="15"/>
      <c r="Y10" s="15"/>
      <c r="Z10" s="45"/>
      <c r="AA10" s="15"/>
      <c r="AB10" s="15"/>
      <c r="AC10" s="15"/>
      <c r="AD10" s="15"/>
      <c r="AE10" s="15"/>
      <c r="AF10" s="25"/>
      <c r="AG10" s="70"/>
      <c r="AH10" s="7"/>
      <c r="AI10" s="7"/>
      <c r="AJ10" s="7"/>
      <c r="AK10" s="7"/>
      <c r="AL10" s="12"/>
      <c r="AM10" s="15"/>
      <c r="AN10" s="15"/>
      <c r="AO10" s="15"/>
      <c r="AP10" s="15"/>
      <c r="AQ10" s="15"/>
      <c r="AR10" s="49"/>
      <c r="AS10" s="50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5">
        <v>2017</v>
      </c>
      <c r="C11" s="17" t="s">
        <v>24</v>
      </c>
      <c r="D11" s="45" t="s">
        <v>25</v>
      </c>
      <c r="E11" s="15">
        <v>2</v>
      </c>
      <c r="F11" s="15">
        <v>0</v>
      </c>
      <c r="G11" s="15">
        <v>0</v>
      </c>
      <c r="H11" s="16">
        <v>1</v>
      </c>
      <c r="I11" s="15">
        <v>2</v>
      </c>
      <c r="J11" s="46">
        <v>0.22220000000000001</v>
      </c>
      <c r="K11" s="21">
        <v>9</v>
      </c>
      <c r="L11" s="47"/>
      <c r="M11" s="7"/>
      <c r="N11" s="7"/>
      <c r="O11" s="7"/>
      <c r="P11" s="12"/>
      <c r="Q11" s="15"/>
      <c r="R11" s="15"/>
      <c r="S11" s="16"/>
      <c r="T11" s="15"/>
      <c r="U11" s="15"/>
      <c r="V11" s="48"/>
      <c r="W11" s="21"/>
      <c r="X11" s="15">
        <v>2017</v>
      </c>
      <c r="Y11" s="15" t="s">
        <v>22</v>
      </c>
      <c r="Z11" s="45" t="s">
        <v>12</v>
      </c>
      <c r="AA11" s="15">
        <v>13</v>
      </c>
      <c r="AB11" s="15">
        <v>1</v>
      </c>
      <c r="AC11" s="15">
        <v>9</v>
      </c>
      <c r="AD11" s="15">
        <v>15</v>
      </c>
      <c r="AE11" s="15">
        <v>61</v>
      </c>
      <c r="AF11" s="25">
        <v>0.65590000000000004</v>
      </c>
      <c r="AG11" s="70">
        <v>93</v>
      </c>
      <c r="AH11" s="7"/>
      <c r="AI11" s="7"/>
      <c r="AJ11" s="7"/>
      <c r="AK11" s="7"/>
      <c r="AL11" s="12"/>
      <c r="AM11" s="15"/>
      <c r="AN11" s="15"/>
      <c r="AO11" s="15"/>
      <c r="AP11" s="15"/>
      <c r="AQ11" s="15"/>
      <c r="AR11" s="49"/>
      <c r="AS11" s="50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15"/>
      <c r="C12" s="17"/>
      <c r="D12" s="45"/>
      <c r="E12" s="15"/>
      <c r="F12" s="15"/>
      <c r="G12" s="15"/>
      <c r="H12" s="16"/>
      <c r="I12" s="15"/>
      <c r="J12" s="46"/>
      <c r="K12" s="21"/>
      <c r="L12" s="47"/>
      <c r="M12" s="7"/>
      <c r="N12" s="7"/>
      <c r="O12" s="7"/>
      <c r="P12" s="12"/>
      <c r="Q12" s="15"/>
      <c r="R12" s="15"/>
      <c r="S12" s="16"/>
      <c r="T12" s="15"/>
      <c r="U12" s="15"/>
      <c r="V12" s="48"/>
      <c r="W12" s="21"/>
      <c r="X12" s="15">
        <v>2018</v>
      </c>
      <c r="Y12" s="15" t="s">
        <v>13</v>
      </c>
      <c r="Z12" s="45" t="s">
        <v>12</v>
      </c>
      <c r="AA12" s="15">
        <v>14</v>
      </c>
      <c r="AB12" s="15">
        <v>1</v>
      </c>
      <c r="AC12" s="15">
        <v>7</v>
      </c>
      <c r="AD12" s="15">
        <v>8</v>
      </c>
      <c r="AE12" s="15">
        <v>48</v>
      </c>
      <c r="AF12" s="25">
        <v>0.47049999999999997</v>
      </c>
      <c r="AG12" s="70">
        <f>PRODUCT(AE12/AF12)</f>
        <v>102.01912858660999</v>
      </c>
      <c r="AH12" s="7"/>
      <c r="AI12" s="7"/>
      <c r="AJ12" s="7"/>
      <c r="AK12" s="7"/>
      <c r="AL12" s="12"/>
      <c r="AM12" s="45"/>
      <c r="AN12" s="45"/>
      <c r="AO12" s="45"/>
      <c r="AP12" s="15"/>
      <c r="AQ12" s="15"/>
      <c r="AR12" s="49"/>
      <c r="AS12" s="50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x14ac:dyDescent="0.25">
      <c r="A13" s="19"/>
      <c r="B13" s="15"/>
      <c r="C13" s="17"/>
      <c r="D13" s="45"/>
      <c r="E13" s="15"/>
      <c r="F13" s="15"/>
      <c r="G13" s="15"/>
      <c r="H13" s="16"/>
      <c r="I13" s="15"/>
      <c r="J13" s="46"/>
      <c r="K13" s="21"/>
      <c r="L13" s="47"/>
      <c r="M13" s="7"/>
      <c r="N13" s="7"/>
      <c r="O13" s="7"/>
      <c r="P13" s="12"/>
      <c r="Q13" s="15"/>
      <c r="R13" s="15"/>
      <c r="S13" s="16"/>
      <c r="T13" s="15"/>
      <c r="U13" s="15"/>
      <c r="V13" s="48"/>
      <c r="W13" s="21"/>
      <c r="X13" s="15">
        <v>2019</v>
      </c>
      <c r="Y13" s="15" t="s">
        <v>37</v>
      </c>
      <c r="Z13" s="45" t="s">
        <v>12</v>
      </c>
      <c r="AA13" s="15"/>
      <c r="AB13" s="15"/>
      <c r="AC13" s="15"/>
      <c r="AD13" s="15"/>
      <c r="AE13" s="15"/>
      <c r="AF13" s="25"/>
      <c r="AG13" s="21"/>
      <c r="AH13" s="47"/>
      <c r="AI13" s="7"/>
      <c r="AJ13" s="7"/>
      <c r="AK13" s="7"/>
      <c r="AM13" s="15">
        <v>3</v>
      </c>
      <c r="AN13" s="15">
        <v>0</v>
      </c>
      <c r="AO13" s="16">
        <v>0</v>
      </c>
      <c r="AP13" s="15">
        <v>0</v>
      </c>
      <c r="AQ13" s="15">
        <v>5</v>
      </c>
      <c r="AR13" s="49">
        <v>0.35709999999999997</v>
      </c>
      <c r="AS13" s="21">
        <v>14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4.25" x14ac:dyDescent="0.2">
      <c r="A14" s="19"/>
      <c r="B14" s="51" t="s">
        <v>32</v>
      </c>
      <c r="C14" s="52"/>
      <c r="D14" s="53"/>
      <c r="E14" s="54">
        <f>SUM(E4:E13)</f>
        <v>22</v>
      </c>
      <c r="F14" s="54">
        <f>SUM(F4:F13)</f>
        <v>0</v>
      </c>
      <c r="G14" s="54">
        <f>SUM(G4:G13)</f>
        <v>4</v>
      </c>
      <c r="H14" s="54">
        <f>SUM(H4:H13)</f>
        <v>4</v>
      </c>
      <c r="I14" s="54">
        <f>SUM(I4:I13)</f>
        <v>33</v>
      </c>
      <c r="J14" s="55">
        <f>PRODUCT(I14/K14)</f>
        <v>0.28695652173913044</v>
      </c>
      <c r="K14" s="30">
        <f>SUM(K4:K13)</f>
        <v>115</v>
      </c>
      <c r="L14" s="11"/>
      <c r="M14" s="9"/>
      <c r="N14" s="56"/>
      <c r="O14" s="57"/>
      <c r="P14" s="12"/>
      <c r="Q14" s="54">
        <f>SUM(Q4:Q13)</f>
        <v>0</v>
      </c>
      <c r="R14" s="54">
        <f>SUM(R4:R13)</f>
        <v>0</v>
      </c>
      <c r="S14" s="54">
        <f>SUM(S4:S13)</f>
        <v>0</v>
      </c>
      <c r="T14" s="54">
        <f>SUM(T4:T13)</f>
        <v>0</v>
      </c>
      <c r="U14" s="54">
        <f>SUM(U4:U13)</f>
        <v>0</v>
      </c>
      <c r="V14" s="18">
        <v>0</v>
      </c>
      <c r="W14" s="30">
        <f>SUM(W4:W13)</f>
        <v>0</v>
      </c>
      <c r="X14" s="5" t="s">
        <v>32</v>
      </c>
      <c r="Y14" s="6"/>
      <c r="Z14" s="4"/>
      <c r="AA14" s="54">
        <f>SUM(AA4:AA13)</f>
        <v>93</v>
      </c>
      <c r="AB14" s="54">
        <f>SUM(AB4:AB13)</f>
        <v>3</v>
      </c>
      <c r="AC14" s="54">
        <f>SUM(AC4:AC13)</f>
        <v>36</v>
      </c>
      <c r="AD14" s="54">
        <f>SUM(AD4:AD13)</f>
        <v>68</v>
      </c>
      <c r="AE14" s="54">
        <f>SUM(AE4:AE13)</f>
        <v>310</v>
      </c>
      <c r="AF14" s="55">
        <f>PRODUCT(AE14/AG14)</f>
        <v>0.53724388784013999</v>
      </c>
      <c r="AG14" s="30">
        <f>SUM(AG4:AG13)</f>
        <v>577.01912858661001</v>
      </c>
      <c r="AH14" s="11"/>
      <c r="AI14" s="9"/>
      <c r="AJ14" s="56"/>
      <c r="AK14" s="57"/>
      <c r="AL14" s="12"/>
      <c r="AM14" s="54">
        <f>SUM(AM4:AM13)</f>
        <v>12</v>
      </c>
      <c r="AN14" s="54">
        <f>SUM(AN4:AN13)</f>
        <v>0</v>
      </c>
      <c r="AO14" s="54">
        <f>SUM(AO4:AO13)</f>
        <v>1</v>
      </c>
      <c r="AP14" s="54">
        <f>SUM(AP4:AP13)</f>
        <v>19</v>
      </c>
      <c r="AQ14" s="54">
        <f>SUM(AQ4:AQ13)</f>
        <v>47</v>
      </c>
      <c r="AR14" s="55">
        <f>PRODUCT(AQ14/AS14)</f>
        <v>0.65277777777777779</v>
      </c>
      <c r="AS14" s="44">
        <f>SUM(AS4:AS13)</f>
        <v>72</v>
      </c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1"/>
      <c r="L15" s="12"/>
      <c r="M15" s="12"/>
      <c r="N15" s="12"/>
      <c r="O15" s="12"/>
      <c r="P15" s="19"/>
      <c r="Q15" s="19"/>
      <c r="R15" s="22"/>
      <c r="S15" s="19"/>
      <c r="T15" s="19"/>
      <c r="U15" s="12"/>
      <c r="V15" s="12"/>
      <c r="W15" s="21"/>
      <c r="X15" s="19"/>
      <c r="Y15" s="19"/>
      <c r="Z15" s="19"/>
      <c r="AA15" s="19"/>
      <c r="AB15" s="19"/>
      <c r="AC15" s="19"/>
      <c r="AD15" s="19"/>
      <c r="AE15" s="19"/>
      <c r="AF15" s="20"/>
      <c r="AG15" s="21"/>
      <c r="AH15" s="12"/>
      <c r="AI15" s="12"/>
      <c r="AJ15" s="12"/>
      <c r="AK15" s="12"/>
      <c r="AL15" s="19"/>
      <c r="AM15" s="19"/>
      <c r="AN15" s="22"/>
      <c r="AO15" s="19"/>
      <c r="AP15" s="19"/>
      <c r="AQ15" s="12"/>
      <c r="AR15" s="12"/>
      <c r="AS15" s="21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x14ac:dyDescent="0.25">
      <c r="A16" s="19"/>
      <c r="B16" s="58" t="s">
        <v>33</v>
      </c>
      <c r="C16" s="59"/>
      <c r="D16" s="60"/>
      <c r="E16" s="4" t="s">
        <v>2</v>
      </c>
      <c r="F16" s="7" t="s">
        <v>6</v>
      </c>
      <c r="G16" s="4" t="s">
        <v>4</v>
      </c>
      <c r="H16" s="7" t="s">
        <v>5</v>
      </c>
      <c r="I16" s="7" t="s">
        <v>8</v>
      </c>
      <c r="J16" s="7" t="s">
        <v>9</v>
      </c>
      <c r="K16" s="12"/>
      <c r="L16" s="7" t="s">
        <v>10</v>
      </c>
      <c r="M16" s="7" t="s">
        <v>11</v>
      </c>
      <c r="N16" s="7" t="s">
        <v>34</v>
      </c>
      <c r="O16" s="7" t="s">
        <v>35</v>
      </c>
      <c r="Q16" s="22"/>
      <c r="R16" s="22" t="s">
        <v>15</v>
      </c>
      <c r="S16" s="22"/>
      <c r="T16" s="19" t="s">
        <v>16</v>
      </c>
      <c r="U16" s="12"/>
      <c r="V16" s="21"/>
      <c r="W16" s="21"/>
      <c r="X16" s="35"/>
      <c r="Y16" s="35"/>
      <c r="Z16" s="35"/>
      <c r="AA16" s="35"/>
      <c r="AB16" s="35"/>
      <c r="AC16" s="22"/>
      <c r="AD16" s="22"/>
      <c r="AE16" s="22"/>
      <c r="AF16" s="19"/>
      <c r="AG16" s="19"/>
      <c r="AH16" s="19"/>
      <c r="AI16" s="19"/>
      <c r="AJ16" s="19"/>
      <c r="AK16" s="19"/>
      <c r="AM16" s="21"/>
      <c r="AN16" s="35"/>
      <c r="AO16" s="35"/>
      <c r="AP16" s="35"/>
      <c r="AQ16" s="35"/>
      <c r="AR16" s="35"/>
      <c r="AS16" s="35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x14ac:dyDescent="0.25">
      <c r="A17" s="19"/>
      <c r="B17" s="23" t="s">
        <v>36</v>
      </c>
      <c r="C17" s="1"/>
      <c r="D17" s="24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2">
        <v>0</v>
      </c>
      <c r="K17" s="19">
        <v>0</v>
      </c>
      <c r="L17" s="63">
        <v>0</v>
      </c>
      <c r="M17" s="63">
        <v>0</v>
      </c>
      <c r="N17" s="63">
        <v>0</v>
      </c>
      <c r="O17" s="63">
        <v>0</v>
      </c>
      <c r="Q17" s="22"/>
      <c r="R17" s="22"/>
      <c r="S17" s="22"/>
      <c r="T17" s="19" t="s">
        <v>26</v>
      </c>
      <c r="U17" s="19"/>
      <c r="V17" s="19"/>
      <c r="W17" s="19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9"/>
      <c r="AL17" s="19"/>
      <c r="AM17" s="19"/>
      <c r="AN17" s="22"/>
      <c r="AO17" s="22"/>
      <c r="AP17" s="22"/>
      <c r="AQ17" s="22"/>
      <c r="AR17" s="22"/>
      <c r="AS17" s="22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x14ac:dyDescent="0.25">
      <c r="A18" s="19"/>
      <c r="B18" s="64" t="s">
        <v>17</v>
      </c>
      <c r="C18" s="65"/>
      <c r="D18" s="66"/>
      <c r="E18" s="61">
        <f>PRODUCT(E14+Q14)</f>
        <v>22</v>
      </c>
      <c r="F18" s="61">
        <f>PRODUCT(F14+R14)</f>
        <v>0</v>
      </c>
      <c r="G18" s="61">
        <f>PRODUCT(G14+S14)</f>
        <v>4</v>
      </c>
      <c r="H18" s="61">
        <f>PRODUCT(H14+T14)</f>
        <v>4</v>
      </c>
      <c r="I18" s="61">
        <f>PRODUCT(I14+U14)</f>
        <v>33</v>
      </c>
      <c r="J18" s="62">
        <f>PRODUCT(I18/K18)</f>
        <v>0.28695652173913044</v>
      </c>
      <c r="K18" s="19">
        <f>PRODUCT(K14+W14)</f>
        <v>115</v>
      </c>
      <c r="L18" s="63">
        <f>PRODUCT((F18+G18)/E18)</f>
        <v>0.18181818181818182</v>
      </c>
      <c r="M18" s="63">
        <f>PRODUCT(H18/E18)</f>
        <v>0.18181818181818182</v>
      </c>
      <c r="N18" s="63">
        <f>PRODUCT((F18+G18+H18)/E18)</f>
        <v>0.36363636363636365</v>
      </c>
      <c r="O18" s="63">
        <f>PRODUCT(I18/E18)</f>
        <v>1.5</v>
      </c>
      <c r="Q18" s="22"/>
      <c r="R18" s="22"/>
      <c r="S18" s="22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2"/>
      <c r="AJ18" s="22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x14ac:dyDescent="0.25">
      <c r="A19" s="19"/>
      <c r="B19" s="13" t="s">
        <v>29</v>
      </c>
      <c r="C19" s="34"/>
      <c r="D19" s="14"/>
      <c r="E19" s="61">
        <f>PRODUCT(AA14+AM14)</f>
        <v>105</v>
      </c>
      <c r="F19" s="61">
        <f>PRODUCT(AB14+AN14)</f>
        <v>3</v>
      </c>
      <c r="G19" s="61">
        <f>PRODUCT(AC14+AO14)</f>
        <v>37</v>
      </c>
      <c r="H19" s="61">
        <f>PRODUCT(AD14+AP14)</f>
        <v>87</v>
      </c>
      <c r="I19" s="61">
        <f>PRODUCT(AE14+AQ14)</f>
        <v>357</v>
      </c>
      <c r="J19" s="62">
        <f>PRODUCT(I19/K19)</f>
        <v>0.55006082914297216</v>
      </c>
      <c r="K19" s="12">
        <f>PRODUCT(AG14+AS14)</f>
        <v>649.01912858661001</v>
      </c>
      <c r="L19" s="63">
        <f>PRODUCT((F19+G19)/E19)</f>
        <v>0.38095238095238093</v>
      </c>
      <c r="M19" s="63">
        <f>PRODUCT(H19/E19)</f>
        <v>0.82857142857142863</v>
      </c>
      <c r="N19" s="63">
        <f>PRODUCT((F19+G19+H19)/E19)</f>
        <v>1.2095238095238094</v>
      </c>
      <c r="O19" s="63">
        <f>PRODUCT(I19/E19)</f>
        <v>3.4</v>
      </c>
      <c r="Q19" s="22"/>
      <c r="R19" s="22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2"/>
      <c r="AJ19" s="22"/>
      <c r="AK19" s="19"/>
      <c r="AL19" s="12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x14ac:dyDescent="0.25">
      <c r="A20" s="19"/>
      <c r="B20" s="67" t="s">
        <v>32</v>
      </c>
      <c r="C20" s="68"/>
      <c r="D20" s="69"/>
      <c r="E20" s="61">
        <f>SUM(E17:E19)</f>
        <v>127</v>
      </c>
      <c r="F20" s="61">
        <f t="shared" ref="F20:I20" si="0">SUM(F17:F19)</f>
        <v>3</v>
      </c>
      <c r="G20" s="61">
        <f t="shared" si="0"/>
        <v>41</v>
      </c>
      <c r="H20" s="61">
        <f t="shared" si="0"/>
        <v>91</v>
      </c>
      <c r="I20" s="61">
        <f t="shared" si="0"/>
        <v>390</v>
      </c>
      <c r="J20" s="62">
        <f>PRODUCT(I20/K20)</f>
        <v>0.51045842362805338</v>
      </c>
      <c r="K20" s="19">
        <f>SUM(K17:K19)</f>
        <v>764.01912858661001</v>
      </c>
      <c r="L20" s="63">
        <f>PRODUCT((F20+G20)/E20)</f>
        <v>0.34645669291338582</v>
      </c>
      <c r="M20" s="63">
        <f>PRODUCT(H20/E20)</f>
        <v>0.71653543307086609</v>
      </c>
      <c r="N20" s="63">
        <f>PRODUCT((F20+G20+H20)/E20)</f>
        <v>1.0629921259842521</v>
      </c>
      <c r="O20" s="63">
        <f>PRODUCT(I20/E20)</f>
        <v>3.0708661417322833</v>
      </c>
      <c r="Q20" s="12"/>
      <c r="R20" s="12"/>
      <c r="S20" s="12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2"/>
      <c r="AJ20" s="22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2"/>
      <c r="F21" s="12"/>
      <c r="G21" s="12"/>
      <c r="H21" s="12"/>
      <c r="I21" s="12"/>
      <c r="J21" s="19"/>
      <c r="K21" s="19"/>
      <c r="L21" s="12"/>
      <c r="M21" s="12"/>
      <c r="N21" s="12"/>
      <c r="O21" s="12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2"/>
      <c r="AJ21" s="22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2"/>
      <c r="AJ22" s="22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2"/>
      <c r="AJ23" s="22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2"/>
      <c r="AJ24" s="22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2"/>
      <c r="AJ25" s="22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2"/>
      <c r="AJ26" s="22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2"/>
      <c r="AJ27" s="22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2"/>
      <c r="AJ28" s="22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2"/>
      <c r="AJ29" s="22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2"/>
      <c r="AJ30" s="22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2"/>
      <c r="AJ31" s="22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2"/>
      <c r="AJ32" s="22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2"/>
      <c r="AJ33" s="22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2"/>
      <c r="AJ34" s="22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2"/>
      <c r="AJ35" s="22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2"/>
      <c r="AJ36" s="22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2"/>
      <c r="AJ37" s="22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2"/>
      <c r="AJ38" s="22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2"/>
      <c r="AJ39" s="22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2"/>
      <c r="AJ40" s="22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2"/>
      <c r="AJ41" s="22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2"/>
      <c r="AJ42" s="22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2"/>
      <c r="AJ43" s="22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2"/>
      <c r="AJ44" s="22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2"/>
      <c r="AJ45" s="22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2"/>
      <c r="AJ46" s="22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2"/>
      <c r="AJ47" s="22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2"/>
      <c r="AJ48" s="22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2"/>
      <c r="AJ49" s="22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2"/>
      <c r="AJ50" s="22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2"/>
      <c r="AJ51" s="22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2"/>
      <c r="AJ52" s="22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2"/>
      <c r="AJ53" s="22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2"/>
      <c r="AJ54" s="22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2"/>
      <c r="AJ55" s="22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2"/>
      <c r="AJ56" s="22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2"/>
      <c r="AJ57" s="22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2"/>
      <c r="AJ58" s="22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2"/>
      <c r="AJ59" s="22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2"/>
      <c r="AJ60" s="22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2"/>
      <c r="AJ61" s="22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2"/>
      <c r="AJ62" s="22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2"/>
      <c r="AJ63" s="22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2"/>
      <c r="AJ64" s="22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2"/>
      <c r="AJ65" s="22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2"/>
      <c r="AJ66" s="22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2"/>
      <c r="AJ67" s="22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2"/>
      <c r="AJ68" s="22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2"/>
      <c r="AJ69" s="22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2"/>
      <c r="AJ70" s="22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2"/>
      <c r="AJ71" s="22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2"/>
      <c r="AJ72" s="22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2"/>
      <c r="AJ73" s="22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J74" s="19"/>
      <c r="K74" s="19"/>
      <c r="L74"/>
      <c r="M74"/>
      <c r="N74"/>
      <c r="O74"/>
      <c r="P74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2"/>
      <c r="AJ74" s="22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J75" s="19"/>
      <c r="K75" s="19"/>
      <c r="L75"/>
      <c r="M75"/>
      <c r="N75"/>
      <c r="O75"/>
      <c r="P7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2"/>
      <c r="AJ75" s="22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J76" s="19"/>
      <c r="K76" s="19"/>
      <c r="L76"/>
      <c r="M76"/>
      <c r="N76"/>
      <c r="O76"/>
      <c r="P7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2"/>
      <c r="AJ76" s="22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J77" s="19"/>
      <c r="K77" s="19"/>
      <c r="L77"/>
      <c r="M77"/>
      <c r="N77"/>
      <c r="O77"/>
      <c r="P7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2"/>
      <c r="AJ77" s="22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J78" s="19"/>
      <c r="K78" s="19"/>
      <c r="L78"/>
      <c r="M78"/>
      <c r="N78"/>
      <c r="O78"/>
      <c r="P7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22"/>
      <c r="AJ78" s="22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J79" s="19"/>
      <c r="K79" s="19"/>
      <c r="L79"/>
      <c r="M79"/>
      <c r="N79"/>
      <c r="O79"/>
      <c r="P7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2"/>
      <c r="AJ79" s="22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J80" s="19"/>
      <c r="K80" s="19"/>
      <c r="L80"/>
      <c r="M80"/>
      <c r="N80"/>
      <c r="O80"/>
      <c r="P8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22"/>
      <c r="AJ80" s="22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J81" s="19"/>
      <c r="K81" s="19"/>
      <c r="L81"/>
      <c r="M81"/>
      <c r="N81"/>
      <c r="O81"/>
      <c r="P8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22"/>
      <c r="AJ81" s="22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2"/>
      <c r="AJ82" s="22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2"/>
      <c r="AJ83" s="22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22"/>
      <c r="AJ84" s="22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22"/>
      <c r="AJ85" s="22"/>
      <c r="AK85" s="19"/>
      <c r="AL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22"/>
      <c r="AJ86" s="22"/>
      <c r="AK86" s="19"/>
      <c r="AL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22"/>
      <c r="AJ87" s="22"/>
      <c r="AK87" s="19"/>
      <c r="AL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2"/>
      <c r="AJ88" s="22"/>
      <c r="AK88" s="19"/>
      <c r="AL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2"/>
      <c r="AJ89" s="22"/>
      <c r="AK89" s="19"/>
      <c r="AL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22"/>
      <c r="AJ90" s="22"/>
      <c r="AK90" s="19"/>
      <c r="AL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22"/>
      <c r="AJ91" s="22"/>
      <c r="AK91" s="19"/>
      <c r="AL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22"/>
      <c r="AJ92" s="22"/>
      <c r="AK92" s="19"/>
      <c r="AL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2"/>
      <c r="R93" s="12"/>
      <c r="S93" s="12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22"/>
      <c r="AJ93" s="22"/>
      <c r="AK93" s="19"/>
      <c r="AL93" s="12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2"/>
      <c r="R94" s="12"/>
      <c r="S94" s="12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22"/>
      <c r="AJ94" s="22"/>
      <c r="AK94" s="19"/>
      <c r="AL94" s="12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2"/>
      <c r="R95" s="12"/>
      <c r="S95" s="12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22"/>
      <c r="AJ95" s="22"/>
      <c r="AK95" s="19"/>
      <c r="AL95" s="12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2"/>
      <c r="R96" s="12"/>
      <c r="S96" s="12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22"/>
      <c r="AJ96" s="22"/>
      <c r="AK96" s="19"/>
      <c r="AL96" s="12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2"/>
      <c r="R97" s="12"/>
      <c r="S97" s="12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22"/>
      <c r="AJ97" s="22"/>
      <c r="AK97" s="19"/>
      <c r="AL97" s="12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2"/>
      <c r="R98" s="12"/>
      <c r="S98" s="12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22"/>
      <c r="AJ98" s="22"/>
      <c r="AK98" s="19"/>
      <c r="AL98" s="12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2"/>
      <c r="R99" s="12"/>
      <c r="S99" s="12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22"/>
      <c r="AJ99" s="22"/>
      <c r="AK99" s="19"/>
      <c r="AL99" s="12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2"/>
      <c r="R100" s="12"/>
      <c r="S100" s="12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22"/>
      <c r="AJ100" s="22"/>
      <c r="AK100" s="19"/>
      <c r="AL100" s="12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2"/>
      <c r="R101" s="12"/>
      <c r="S101" s="12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22"/>
      <c r="AJ101" s="22"/>
      <c r="AK101" s="19"/>
      <c r="AL101" s="12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2"/>
      <c r="R102" s="12"/>
      <c r="S102" s="12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22"/>
      <c r="AJ102" s="22"/>
      <c r="AK102" s="19"/>
      <c r="AL102" s="12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2"/>
      <c r="R103" s="12"/>
      <c r="S103" s="12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22"/>
      <c r="AJ103" s="22"/>
      <c r="AK103" s="19"/>
      <c r="AL103" s="12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2"/>
      <c r="R104" s="12"/>
      <c r="S104" s="12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22"/>
      <c r="AJ104" s="22"/>
      <c r="AK104" s="19"/>
      <c r="AL104" s="12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2"/>
      <c r="R105" s="12"/>
      <c r="S105" s="12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22"/>
      <c r="AJ105" s="22"/>
      <c r="AK105" s="19"/>
      <c r="AL105" s="12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2"/>
      <c r="R106" s="12"/>
      <c r="S106" s="12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22"/>
      <c r="AJ106" s="22"/>
      <c r="AK106" s="19"/>
      <c r="AL106" s="12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2"/>
      <c r="R107" s="12"/>
      <c r="S107" s="12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22"/>
      <c r="AJ107" s="22"/>
      <c r="AK107" s="19"/>
      <c r="AL107" s="12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2"/>
      <c r="R108" s="12"/>
      <c r="S108" s="12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22"/>
      <c r="AJ108" s="22"/>
      <c r="AK108" s="19"/>
      <c r="AL108" s="12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2"/>
      <c r="R109" s="12"/>
      <c r="S109" s="12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22"/>
      <c r="AJ109" s="22"/>
      <c r="AK109" s="19"/>
      <c r="AL109" s="12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2"/>
      <c r="R110" s="12"/>
      <c r="S110" s="12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22"/>
      <c r="AJ110" s="22"/>
      <c r="AK110" s="19"/>
      <c r="AL110" s="12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2"/>
      <c r="R111" s="12"/>
      <c r="S111" s="12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2"/>
      <c r="AJ111" s="22"/>
      <c r="AK111" s="19"/>
      <c r="AL111" s="12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2"/>
      <c r="R112" s="12"/>
      <c r="S112" s="12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2"/>
      <c r="AJ112" s="22"/>
      <c r="AK112" s="19"/>
      <c r="AL112" s="12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2"/>
      <c r="R113" s="12"/>
      <c r="S113" s="12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22"/>
      <c r="AJ113" s="22"/>
      <c r="AK113" s="19"/>
      <c r="AL113" s="12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2"/>
      <c r="R114" s="12"/>
      <c r="S114" s="12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22"/>
      <c r="AJ114" s="22"/>
      <c r="AK114" s="19"/>
      <c r="AL114" s="12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2"/>
      <c r="R115" s="12"/>
      <c r="S115" s="12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22"/>
      <c r="AJ115" s="22"/>
      <c r="AK115" s="19"/>
      <c r="AL115" s="12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2"/>
      <c r="R116" s="12"/>
      <c r="S116" s="12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22"/>
      <c r="AJ116" s="22"/>
      <c r="AK116" s="19"/>
      <c r="AL116" s="12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2"/>
      <c r="R117" s="12"/>
      <c r="S117" s="12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22"/>
      <c r="AJ117" s="22"/>
      <c r="AK117" s="19"/>
      <c r="AL117" s="12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2"/>
      <c r="R118" s="12"/>
      <c r="S118" s="12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22"/>
      <c r="AJ118" s="22"/>
      <c r="AK118" s="19"/>
      <c r="AL118" s="12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2"/>
      <c r="R119" s="12"/>
      <c r="S119" s="12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22"/>
      <c r="AJ119" s="22"/>
      <c r="AK119" s="19"/>
      <c r="AL119" s="12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2"/>
      <c r="R120" s="12"/>
      <c r="S120" s="12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22"/>
      <c r="AJ120" s="22"/>
      <c r="AK120" s="19"/>
      <c r="AL120" s="12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2"/>
      <c r="R121" s="12"/>
      <c r="S121" s="12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22"/>
      <c r="AJ121" s="22"/>
      <c r="AK121" s="19"/>
      <c r="AL121" s="12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2"/>
      <c r="R122" s="12"/>
      <c r="S122" s="12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22"/>
      <c r="AJ122" s="22"/>
      <c r="AK122" s="19"/>
      <c r="AL122" s="12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2"/>
      <c r="R123" s="12"/>
      <c r="S123" s="12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22"/>
      <c r="AJ123" s="22"/>
      <c r="AK123" s="19"/>
      <c r="AL123" s="12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2"/>
      <c r="R124" s="12"/>
      <c r="S124" s="12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22"/>
      <c r="AJ124" s="22"/>
      <c r="AK124" s="19"/>
      <c r="AL124" s="12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2"/>
      <c r="R125" s="12"/>
      <c r="S125" s="12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22"/>
      <c r="AJ125" s="22"/>
      <c r="AK125" s="19"/>
      <c r="AL125" s="12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2"/>
      <c r="R126" s="12"/>
      <c r="S126" s="12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22"/>
      <c r="AJ126" s="22"/>
      <c r="AK126" s="19"/>
      <c r="AL126" s="12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2"/>
      <c r="R127" s="12"/>
      <c r="S127" s="12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22"/>
      <c r="AJ127" s="22"/>
      <c r="AK127" s="19"/>
      <c r="AL127" s="12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2"/>
      <c r="R128" s="12"/>
      <c r="S128" s="12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22"/>
      <c r="AJ128" s="22"/>
      <c r="AK128" s="19"/>
      <c r="AL128" s="12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2"/>
      <c r="R129" s="12"/>
      <c r="S129" s="12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22"/>
      <c r="AJ129" s="22"/>
      <c r="AK129" s="19"/>
      <c r="AL129" s="12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2"/>
      <c r="R130" s="12"/>
      <c r="S130" s="12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22"/>
      <c r="AJ130" s="22"/>
      <c r="AK130" s="19"/>
      <c r="AL130" s="12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2"/>
      <c r="R131" s="12"/>
      <c r="S131" s="12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22"/>
      <c r="AJ131" s="22"/>
      <c r="AK131" s="19"/>
      <c r="AL131" s="12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2"/>
      <c r="R132" s="12"/>
      <c r="S132" s="12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2"/>
      <c r="AJ132" s="22"/>
      <c r="AK132" s="19"/>
      <c r="AL132" s="12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2"/>
      <c r="R133" s="12"/>
      <c r="S133" s="12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2"/>
      <c r="AJ133" s="22"/>
      <c r="AK133" s="19"/>
      <c r="AL133" s="12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2"/>
      <c r="R134" s="12"/>
      <c r="S134" s="12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2"/>
      <c r="AJ134" s="22"/>
      <c r="AK134" s="19"/>
      <c r="AL134" s="12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2"/>
      <c r="R135" s="12"/>
      <c r="S135" s="12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2"/>
      <c r="AJ135" s="22"/>
      <c r="AK135" s="19"/>
      <c r="AL135" s="12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2"/>
      <c r="R136" s="12"/>
      <c r="S136" s="12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2"/>
      <c r="AJ136" s="22"/>
      <c r="AK136" s="19"/>
      <c r="AL136" s="12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2"/>
      <c r="R137" s="12"/>
      <c r="S137" s="12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2"/>
      <c r="AJ137" s="22"/>
      <c r="AK137" s="19"/>
      <c r="AL137" s="12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2"/>
      <c r="R138" s="12"/>
      <c r="S138" s="12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2"/>
      <c r="AJ138" s="22"/>
      <c r="AK138" s="19"/>
      <c r="AL138" s="12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2"/>
      <c r="R139" s="12"/>
      <c r="S139" s="12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2"/>
      <c r="AJ139" s="22"/>
      <c r="AK139" s="19"/>
      <c r="AL139" s="12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2"/>
      <c r="R140" s="12"/>
      <c r="S140" s="12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2"/>
      <c r="AJ140" s="22"/>
      <c r="AK140" s="19"/>
      <c r="AL140" s="12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2"/>
      <c r="R141" s="12"/>
      <c r="S141" s="12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2"/>
      <c r="AJ141" s="22"/>
      <c r="AK141" s="19"/>
      <c r="AL141" s="12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2"/>
      <c r="R142" s="12"/>
      <c r="S142" s="12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2"/>
      <c r="AJ142" s="22"/>
      <c r="AK142" s="19"/>
      <c r="AL142" s="12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2"/>
      <c r="R143" s="12"/>
      <c r="S143" s="12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22"/>
      <c r="AJ143" s="22"/>
      <c r="AK143" s="19"/>
      <c r="AL143" s="12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2"/>
      <c r="R144" s="12"/>
      <c r="S144" s="12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22"/>
      <c r="AJ144" s="22"/>
      <c r="AK144" s="19"/>
      <c r="AL144" s="12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2"/>
      <c r="R145" s="12"/>
      <c r="S145" s="12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22"/>
      <c r="AJ145" s="22"/>
      <c r="AK145" s="19"/>
      <c r="AL145" s="12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2"/>
      <c r="R146" s="12"/>
      <c r="S146" s="12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22"/>
      <c r="AJ146" s="22"/>
      <c r="AK146" s="19"/>
      <c r="AL146" s="12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2"/>
      <c r="R147" s="12"/>
      <c r="S147" s="12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22"/>
      <c r="AJ147" s="22"/>
      <c r="AK147" s="19"/>
      <c r="AL147" s="12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2"/>
      <c r="R148" s="12"/>
      <c r="S148" s="12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22"/>
      <c r="AJ148" s="22"/>
      <c r="AK148" s="19"/>
      <c r="AL148" s="12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2"/>
      <c r="R149" s="12"/>
      <c r="S149" s="12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22"/>
      <c r="AJ149" s="22"/>
      <c r="AK149" s="19"/>
      <c r="AL149" s="12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2"/>
      <c r="R150" s="12"/>
      <c r="S150" s="12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22"/>
      <c r="AJ150" s="22"/>
      <c r="AK150" s="19"/>
      <c r="AL150" s="12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2"/>
      <c r="R151" s="12"/>
      <c r="S151" s="12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22"/>
      <c r="AJ151" s="22"/>
      <c r="AK151" s="19"/>
      <c r="AL151" s="12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2"/>
      <c r="R152" s="12"/>
      <c r="S152" s="12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22"/>
      <c r="AJ152" s="22"/>
      <c r="AK152" s="19"/>
      <c r="AL152" s="12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2"/>
      <c r="R153" s="12"/>
      <c r="S153" s="12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22"/>
      <c r="AJ153" s="22"/>
      <c r="AK153" s="19"/>
      <c r="AL153" s="12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2"/>
      <c r="R154" s="12"/>
      <c r="S154" s="12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22"/>
      <c r="AJ154" s="22"/>
      <c r="AK154" s="19"/>
      <c r="AL154" s="12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2"/>
      <c r="R155" s="12"/>
      <c r="S155" s="12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22"/>
      <c r="AJ155" s="22"/>
      <c r="AK155" s="19"/>
      <c r="AL155" s="12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2"/>
      <c r="R156" s="12"/>
      <c r="S156" s="12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22"/>
      <c r="AJ156" s="22"/>
      <c r="AK156" s="19"/>
      <c r="AL156" s="12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2"/>
      <c r="R157" s="12"/>
      <c r="S157" s="12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22"/>
      <c r="AJ157" s="22"/>
      <c r="AK157" s="19"/>
      <c r="AL157" s="12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2"/>
      <c r="R158" s="12"/>
      <c r="S158" s="12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22"/>
      <c r="AJ158" s="22"/>
      <c r="AK158" s="19"/>
      <c r="AL158" s="12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2"/>
      <c r="R159" s="12"/>
      <c r="S159" s="12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22"/>
      <c r="AJ159" s="22"/>
      <c r="AK159" s="19"/>
      <c r="AL159" s="12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2"/>
      <c r="R160" s="12"/>
      <c r="S160" s="12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22"/>
      <c r="AJ160" s="22"/>
      <c r="AK160" s="19"/>
      <c r="AL160" s="12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2"/>
      <c r="R161" s="12"/>
      <c r="S161" s="12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22"/>
      <c r="AJ161" s="22"/>
      <c r="AK161" s="19"/>
      <c r="AL161" s="12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2"/>
      <c r="R162" s="12"/>
      <c r="S162" s="12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22"/>
      <c r="AJ162" s="22"/>
      <c r="AK162" s="19"/>
      <c r="AL162" s="12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2"/>
      <c r="R163" s="12"/>
      <c r="S163" s="12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22"/>
      <c r="AJ163" s="22"/>
      <c r="AK163" s="19"/>
      <c r="AL163" s="12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2"/>
      <c r="R164" s="12"/>
      <c r="S164" s="12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22"/>
      <c r="AJ164" s="22"/>
      <c r="AK164" s="19"/>
      <c r="AL164" s="12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2"/>
      <c r="R165" s="12"/>
      <c r="S165" s="12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22"/>
      <c r="AJ165" s="22"/>
      <c r="AK165" s="19"/>
      <c r="AL165" s="12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2"/>
      <c r="R166" s="12"/>
      <c r="S166" s="12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22"/>
      <c r="AJ166" s="22"/>
      <c r="AK166" s="19"/>
      <c r="AL166" s="12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2"/>
      <c r="R167" s="12"/>
      <c r="S167" s="12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22"/>
      <c r="AJ167" s="22"/>
      <c r="AK167" s="19"/>
      <c r="AL167" s="12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2"/>
      <c r="R168" s="12"/>
      <c r="S168" s="12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22"/>
      <c r="AJ168" s="22"/>
      <c r="AK168" s="19"/>
      <c r="AL168" s="12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2"/>
      <c r="R169" s="12"/>
      <c r="S169" s="12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22"/>
      <c r="AJ169" s="22"/>
      <c r="AK169" s="19"/>
      <c r="AL169" s="12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A170" s="19"/>
      <c r="B170" s="19"/>
      <c r="C170" s="19"/>
      <c r="D170" s="19"/>
      <c r="L170"/>
      <c r="M170"/>
      <c r="N170"/>
      <c r="O170"/>
      <c r="P170"/>
      <c r="Q170" s="12"/>
      <c r="R170" s="12"/>
      <c r="S170" s="12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2"/>
      <c r="AJ170" s="22"/>
      <c r="AK170" s="19"/>
      <c r="AL170" s="12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A171" s="19"/>
      <c r="B171" s="19"/>
      <c r="C171" s="19"/>
      <c r="D171" s="19"/>
      <c r="L171"/>
      <c r="M171"/>
      <c r="N171"/>
      <c r="O171"/>
      <c r="P171"/>
      <c r="Q171" s="12"/>
      <c r="R171" s="12"/>
      <c r="S171" s="12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2"/>
      <c r="AJ171" s="22"/>
      <c r="AK171" s="19"/>
      <c r="AL171" s="12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1:57" ht="14.25" x14ac:dyDescent="0.2">
      <c r="A172" s="19"/>
      <c r="B172" s="19"/>
      <c r="C172" s="19"/>
      <c r="D172" s="19"/>
      <c r="L172"/>
      <c r="M172"/>
      <c r="N172"/>
      <c r="O172"/>
      <c r="P172"/>
      <c r="Q172" s="12"/>
      <c r="R172" s="12"/>
      <c r="S172" s="12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2"/>
      <c r="AJ172" s="22"/>
      <c r="AK172" s="19"/>
      <c r="AL172" s="12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1:57" ht="14.25" x14ac:dyDescent="0.2">
      <c r="A173" s="19"/>
      <c r="B173" s="19"/>
      <c r="C173" s="19"/>
      <c r="D173" s="19"/>
      <c r="L173"/>
      <c r="M173"/>
      <c r="N173"/>
      <c r="O173"/>
      <c r="P173"/>
      <c r="Q173" s="12"/>
      <c r="R173" s="12"/>
      <c r="S173" s="12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2"/>
      <c r="AJ173" s="22"/>
      <c r="AK173" s="19"/>
      <c r="AL173" s="12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1:57" ht="14.25" x14ac:dyDescent="0.2">
      <c r="A174" s="19"/>
      <c r="B174" s="19"/>
      <c r="C174" s="19"/>
      <c r="D174" s="19"/>
      <c r="L174"/>
      <c r="M174"/>
      <c r="N174"/>
      <c r="O174"/>
      <c r="P174"/>
      <c r="Q174" s="12"/>
      <c r="R174" s="12"/>
      <c r="S174" s="12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2"/>
      <c r="AJ174" s="22"/>
      <c r="AK174" s="19"/>
      <c r="AL174" s="12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1:57" ht="14.25" x14ac:dyDescent="0.2">
      <c r="A175" s="19"/>
      <c r="B175" s="19"/>
      <c r="C175" s="19"/>
      <c r="D175" s="19"/>
      <c r="L175"/>
      <c r="M175"/>
      <c r="N175"/>
      <c r="O175"/>
      <c r="P175"/>
      <c r="Q175" s="12"/>
      <c r="R175" s="12"/>
      <c r="S175" s="12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22"/>
      <c r="AJ175" s="22"/>
      <c r="AK175" s="19"/>
      <c r="AL175" s="12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1:57" ht="14.25" x14ac:dyDescent="0.2">
      <c r="A176" s="19"/>
      <c r="B176" s="19"/>
      <c r="C176" s="19"/>
      <c r="D176" s="19"/>
      <c r="L176"/>
      <c r="M176"/>
      <c r="N176"/>
      <c r="O176"/>
      <c r="P176"/>
      <c r="Q176" s="12"/>
      <c r="R176" s="12"/>
      <c r="S176" s="12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22"/>
      <c r="AJ176" s="22"/>
      <c r="AK176" s="19"/>
      <c r="AL176" s="12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1:57" ht="14.25" x14ac:dyDescent="0.2">
      <c r="A177" s="19"/>
      <c r="B177" s="19"/>
      <c r="C177" s="19"/>
      <c r="D177" s="19"/>
      <c r="L177"/>
      <c r="M177"/>
      <c r="N177"/>
      <c r="O177"/>
      <c r="P177"/>
      <c r="Q177" s="12"/>
      <c r="R177" s="12"/>
      <c r="S177" s="12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22"/>
      <c r="AJ177" s="22"/>
      <c r="AK177" s="19"/>
      <c r="AL177" s="12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22"/>
      <c r="AJ178" s="22"/>
      <c r="AK178" s="19"/>
      <c r="AL178" s="12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22"/>
      <c r="AJ179" s="22"/>
      <c r="AK179" s="19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22"/>
      <c r="AJ180" s="22"/>
      <c r="AK180" s="19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22"/>
      <c r="AJ181" s="22"/>
      <c r="AK181" s="19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22"/>
      <c r="AJ182" s="22"/>
      <c r="AK182" s="19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22"/>
      <c r="AJ183" s="22"/>
      <c r="AK183" s="19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22"/>
      <c r="AJ184" s="22"/>
      <c r="AK184" s="19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22"/>
      <c r="AJ185" s="22"/>
      <c r="AK185" s="12"/>
      <c r="AL185" s="12"/>
    </row>
    <row r="186" spans="1:57" x14ac:dyDescent="0.25">
      <c r="R186" s="21"/>
      <c r="S186" s="21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22"/>
      <c r="AJ186" s="22"/>
    </row>
    <row r="187" spans="1:57" x14ac:dyDescent="0.25">
      <c r="R187" s="21"/>
      <c r="S187" s="21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22"/>
      <c r="AJ187" s="22"/>
    </row>
    <row r="188" spans="1:57" x14ac:dyDescent="0.25">
      <c r="R188" s="21"/>
      <c r="S188" s="21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22"/>
      <c r="AJ188" s="22"/>
    </row>
    <row r="189" spans="1:57" x14ac:dyDescent="0.25">
      <c r="L189"/>
      <c r="M189"/>
      <c r="N189"/>
      <c r="O189"/>
      <c r="P189"/>
      <c r="R189" s="21"/>
      <c r="S189" s="21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22"/>
      <c r="AJ189" s="22"/>
      <c r="AK189"/>
      <c r="AL189"/>
    </row>
    <row r="190" spans="1:57" x14ac:dyDescent="0.25">
      <c r="L190"/>
      <c r="M190"/>
      <c r="N190"/>
      <c r="O190"/>
      <c r="P190"/>
      <c r="R190" s="21"/>
      <c r="S190" s="21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22"/>
      <c r="AJ190" s="22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22"/>
      <c r="AJ217" s="22"/>
      <c r="AK217"/>
      <c r="AL217"/>
    </row>
    <row r="218" spans="12:38" x14ac:dyDescent="0.25"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 spans="12:38" x14ac:dyDescent="0.25"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12:38" x14ac:dyDescent="0.25"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2:38" x14ac:dyDescent="0.25"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12:38" x14ac:dyDescent="0.25"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12:38" x14ac:dyDescent="0.25"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12:38" x14ac:dyDescent="0.25"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20:34" x14ac:dyDescent="0.25"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20:34" x14ac:dyDescent="0.25"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20:34" x14ac:dyDescent="0.25"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20:34" x14ac:dyDescent="0.25"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</sheetData>
  <sortState ref="X12:AO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2019-08-29T06:12:32Z</dcterms:modified>
</cp:coreProperties>
</file>