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AS12" i="5" l="1"/>
  <c r="AQ12" i="5"/>
  <c r="AP12" i="5"/>
  <c r="AO12" i="5"/>
  <c r="AN12" i="5"/>
  <c r="AM12" i="5"/>
  <c r="AG12" i="5"/>
  <c r="AE12" i="5"/>
  <c r="I17" i="5" s="1"/>
  <c r="AD12" i="5"/>
  <c r="AC12" i="5"/>
  <c r="AB12" i="5"/>
  <c r="AA12" i="5"/>
  <c r="W12" i="5"/>
  <c r="U12" i="5"/>
  <c r="T12" i="5"/>
  <c r="S12" i="5"/>
  <c r="R12" i="5"/>
  <c r="Q12" i="5"/>
  <c r="K12" i="5"/>
  <c r="K16" i="5" s="1"/>
  <c r="I12" i="5"/>
  <c r="H12" i="5"/>
  <c r="G12" i="5"/>
  <c r="G16" i="5" s="1"/>
  <c r="F12" i="5"/>
  <c r="F16" i="5" s="1"/>
  <c r="E12" i="5"/>
  <c r="J12" i="5" l="1"/>
  <c r="V12" i="5"/>
  <c r="H16" i="5"/>
  <c r="M16" i="5" s="1"/>
  <c r="E16" i="5"/>
  <c r="L16" i="5" s="1"/>
  <c r="G17" i="5"/>
  <c r="G18" i="5" s="1"/>
  <c r="E17" i="5"/>
  <c r="O17" i="5" s="1"/>
  <c r="K17" i="5"/>
  <c r="K18" i="5" s="1"/>
  <c r="F17" i="5"/>
  <c r="H17" i="5"/>
  <c r="H18" i="5" s="1"/>
  <c r="I16" i="5"/>
  <c r="AF12" i="5"/>
  <c r="N16" i="5" l="1"/>
  <c r="O16" i="5"/>
  <c r="J16" i="5"/>
  <c r="F18" i="5"/>
  <c r="N17" i="5"/>
  <c r="E18" i="5"/>
  <c r="M18" i="5" s="1"/>
  <c r="J17" i="5"/>
  <c r="M17" i="5"/>
  <c r="L17" i="5"/>
  <c r="I18" i="5"/>
  <c r="N18" i="5" l="1"/>
  <c r="L18" i="5"/>
  <c r="O18" i="5"/>
  <c r="J18" i="5"/>
</calcChain>
</file>

<file path=xl/sharedStrings.xml><?xml version="1.0" encoding="utf-8"?>
<sst xmlns="http://schemas.openxmlformats.org/spreadsheetml/2006/main" count="90" uniqueCount="39">
  <si>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</si>
  <si>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</si>
  <si>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</si>
  <si>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</si>
  <si>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</si>
  <si>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</si>
  <si>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</si>
  <si>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</si>
  <si>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</si>
  <si>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</si>
  <si>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</si>
  <si>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</si>
  <si>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</si>
  <si>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</si>
  <si>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</si>
  <si>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</si>
  <si>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</si>
  <si>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</si>
  <si>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</si>
  <si>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</si>
  <si>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</si>
  <si>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</si>
  <si>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</si>
  <si>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</si>
  <si>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VäVi = Vähänkyrön Viesti  (1938)</t>
  </si>
  <si>
    <t>Miika Laitamäki</t>
  </si>
  <si>
    <t>10.</t>
  </si>
  <si>
    <t>SMJ</t>
  </si>
  <si>
    <t>5.</t>
  </si>
  <si>
    <t>8.</t>
  </si>
  <si>
    <t>4.</t>
  </si>
  <si>
    <t>6.</t>
  </si>
  <si>
    <t>9.</t>
  </si>
  <si>
    <t>VäVi</t>
  </si>
  <si>
    <t>13.1.1997   Seinäjoki</t>
  </si>
  <si>
    <t>SMJ = Seinäjoen Maila-Jussit  (1932),  kasvattajaseura</t>
  </si>
  <si>
    <t>YKV</t>
  </si>
  <si>
    <t>YKV = Ylistaron Kilpa-Veljet  (1945)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</si>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</sst>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6" t="s">
        <v>25</v>
      </c>
      <c r="C1" s="2"/>
      <c r="D1" s="3"/>
      <c r="E1" s="4" t="s">
        <v>34</v>
      </c>
      <c r="F1" s="4"/>
      <c r="G1" s="5"/>
      <c r="H1" s="5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4"/>
      <c r="AB1" s="4"/>
      <c r="AC1" s="5"/>
      <c r="AD1" s="5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8" t="s">
        <v>7</v>
      </c>
      <c r="F2" s="21"/>
      <c r="G2" s="21"/>
      <c r="H2" s="21"/>
      <c r="I2" s="28"/>
      <c r="J2" s="9"/>
      <c r="K2" s="20"/>
      <c r="L2" s="17" t="s">
        <v>22</v>
      </c>
      <c r="M2" s="21"/>
      <c r="N2" s="21"/>
      <c r="O2" s="27"/>
      <c r="P2" s="6"/>
      <c r="Q2" s="17" t="s">
        <v>19</v>
      </c>
      <c r="R2" s="21"/>
      <c r="S2" s="21"/>
      <c r="T2" s="21"/>
      <c r="U2" s="28"/>
      <c r="V2" s="27"/>
      <c r="W2" s="6"/>
      <c r="X2" s="56" t="s">
        <v>12</v>
      </c>
      <c r="Y2" s="57"/>
      <c r="Z2" s="26"/>
      <c r="AA2" s="8" t="s">
        <v>7</v>
      </c>
      <c r="AB2" s="21"/>
      <c r="AC2" s="21"/>
      <c r="AD2" s="21"/>
      <c r="AE2" s="28"/>
      <c r="AF2" s="9"/>
      <c r="AG2" s="20"/>
      <c r="AH2" s="17" t="s">
        <v>20</v>
      </c>
      <c r="AI2" s="21"/>
      <c r="AJ2" s="21"/>
      <c r="AK2" s="27"/>
      <c r="AL2" s="6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8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8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8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2"/>
      <c r="C4" s="14"/>
      <c r="D4" s="1"/>
      <c r="E4" s="12"/>
      <c r="F4" s="12"/>
      <c r="G4" s="12"/>
      <c r="H4" s="13"/>
      <c r="I4" s="12"/>
      <c r="J4" s="31"/>
      <c r="K4" s="18"/>
      <c r="L4" s="39"/>
      <c r="M4" s="7"/>
      <c r="N4" s="7"/>
      <c r="O4" s="7"/>
      <c r="P4" s="10"/>
      <c r="Q4" s="12"/>
      <c r="R4" s="12"/>
      <c r="S4" s="13"/>
      <c r="T4" s="12"/>
      <c r="U4" s="12"/>
      <c r="V4" s="58"/>
      <c r="W4" s="18"/>
      <c r="X4" s="12">
        <v>2013</v>
      </c>
      <c r="Y4" s="12" t="s">
        <v>26</v>
      </c>
      <c r="Z4" s="1" t="s">
        <v>27</v>
      </c>
      <c r="AA4" s="12">
        <v>7</v>
      </c>
      <c r="AB4" s="12">
        <v>0</v>
      </c>
      <c r="AC4" s="12">
        <v>0</v>
      </c>
      <c r="AD4" s="12">
        <v>2</v>
      </c>
      <c r="AE4" s="12">
        <v>7</v>
      </c>
      <c r="AF4" s="67">
        <v>0.24129999999999999</v>
      </c>
      <c r="AG4" s="10">
        <v>29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2"/>
      <c r="C5" s="14"/>
      <c r="D5" s="1"/>
      <c r="E5" s="12"/>
      <c r="F5" s="12"/>
      <c r="G5" s="12"/>
      <c r="H5" s="13"/>
      <c r="I5" s="12"/>
      <c r="J5" s="31"/>
      <c r="K5" s="18"/>
      <c r="L5" s="39"/>
      <c r="M5" s="7"/>
      <c r="N5" s="7"/>
      <c r="O5" s="7"/>
      <c r="P5" s="10"/>
      <c r="Q5" s="12"/>
      <c r="R5" s="12"/>
      <c r="S5" s="13"/>
      <c r="T5" s="12"/>
      <c r="U5" s="12"/>
      <c r="V5" s="58"/>
      <c r="W5" s="18"/>
      <c r="X5" s="12">
        <v>2014</v>
      </c>
      <c r="Y5" s="12" t="s">
        <v>26</v>
      </c>
      <c r="Z5" s="1" t="s">
        <v>27</v>
      </c>
      <c r="AA5" s="12">
        <v>14</v>
      </c>
      <c r="AB5" s="12">
        <v>0</v>
      </c>
      <c r="AC5" s="12">
        <v>2</v>
      </c>
      <c r="AD5" s="12">
        <v>2</v>
      </c>
      <c r="AE5" s="12">
        <v>14</v>
      </c>
      <c r="AF5" s="67">
        <v>0.31809999999999999</v>
      </c>
      <c r="AG5" s="10">
        <v>44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2"/>
      <c r="C6" s="14"/>
      <c r="D6" s="1"/>
      <c r="E6" s="12"/>
      <c r="F6" s="12"/>
      <c r="G6" s="12"/>
      <c r="H6" s="13"/>
      <c r="I6" s="12"/>
      <c r="J6" s="31"/>
      <c r="K6" s="18"/>
      <c r="L6" s="39"/>
      <c r="M6" s="7"/>
      <c r="N6" s="7"/>
      <c r="O6" s="7"/>
      <c r="P6" s="10"/>
      <c r="Q6" s="12"/>
      <c r="R6" s="12"/>
      <c r="S6" s="13"/>
      <c r="T6" s="12"/>
      <c r="U6" s="12"/>
      <c r="V6" s="58"/>
      <c r="W6" s="18"/>
      <c r="X6" s="12">
        <v>2015</v>
      </c>
      <c r="Y6" s="12" t="s">
        <v>28</v>
      </c>
      <c r="Z6" s="1" t="s">
        <v>27</v>
      </c>
      <c r="AA6" s="12">
        <v>13</v>
      </c>
      <c r="AB6" s="12">
        <v>0</v>
      </c>
      <c r="AC6" s="12">
        <v>1</v>
      </c>
      <c r="AD6" s="12">
        <v>3</v>
      </c>
      <c r="AE6" s="12">
        <v>27</v>
      </c>
      <c r="AF6" s="67">
        <v>0.42849999999999999</v>
      </c>
      <c r="AG6" s="10">
        <v>63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12"/>
      <c r="C7" s="14"/>
      <c r="D7" s="1"/>
      <c r="E7" s="12"/>
      <c r="F7" s="12"/>
      <c r="G7" s="12"/>
      <c r="H7" s="13"/>
      <c r="I7" s="12"/>
      <c r="J7" s="31"/>
      <c r="K7" s="18"/>
      <c r="L7" s="39"/>
      <c r="M7" s="7"/>
      <c r="N7" s="7"/>
      <c r="O7" s="7"/>
      <c r="P7" s="10"/>
      <c r="Q7" s="12"/>
      <c r="R7" s="12"/>
      <c r="S7" s="13"/>
      <c r="T7" s="12"/>
      <c r="U7" s="12"/>
      <c r="V7" s="58"/>
      <c r="W7" s="18"/>
      <c r="X7" s="12">
        <v>2016</v>
      </c>
      <c r="Y7" s="12" t="s">
        <v>29</v>
      </c>
      <c r="Z7" s="1" t="s">
        <v>27</v>
      </c>
      <c r="AA7" s="12">
        <v>16</v>
      </c>
      <c r="AB7" s="12">
        <v>4</v>
      </c>
      <c r="AC7" s="12">
        <v>7</v>
      </c>
      <c r="AD7" s="12">
        <v>26</v>
      </c>
      <c r="AE7" s="12">
        <v>96</v>
      </c>
      <c r="AF7" s="67">
        <v>0.68569999999999998</v>
      </c>
      <c r="AG7" s="10">
        <v>140</v>
      </c>
      <c r="AH7" s="7"/>
      <c r="AI7" s="7"/>
      <c r="AJ7" s="7"/>
      <c r="AK7" s="7" t="s">
        <v>30</v>
      </c>
      <c r="AL7" s="10"/>
      <c r="AM7" s="12"/>
      <c r="AN7" s="12"/>
      <c r="AO7" s="12"/>
      <c r="AP7" s="12"/>
      <c r="AQ7" s="12"/>
      <c r="AR7" s="64"/>
      <c r="AS7" s="6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12"/>
      <c r="C8" s="14"/>
      <c r="D8" s="1"/>
      <c r="E8" s="12"/>
      <c r="F8" s="12"/>
      <c r="G8" s="12"/>
      <c r="H8" s="13"/>
      <c r="I8" s="12"/>
      <c r="J8" s="31"/>
      <c r="K8" s="18"/>
      <c r="L8" s="39"/>
      <c r="M8" s="7"/>
      <c r="N8" s="7"/>
      <c r="O8" s="7"/>
      <c r="P8" s="10"/>
      <c r="Q8" s="12"/>
      <c r="R8" s="12"/>
      <c r="S8" s="13"/>
      <c r="T8" s="12"/>
      <c r="U8" s="12"/>
      <c r="V8" s="58"/>
      <c r="W8" s="18"/>
      <c r="X8" s="12">
        <v>2017</v>
      </c>
      <c r="Y8" s="12" t="s">
        <v>31</v>
      </c>
      <c r="Z8" s="1" t="s">
        <v>27</v>
      </c>
      <c r="AA8" s="12">
        <v>14</v>
      </c>
      <c r="AB8" s="12">
        <v>0</v>
      </c>
      <c r="AC8" s="12">
        <v>4</v>
      </c>
      <c r="AD8" s="12">
        <v>22</v>
      </c>
      <c r="AE8" s="12">
        <v>72</v>
      </c>
      <c r="AF8" s="67">
        <v>0.66049999999999998</v>
      </c>
      <c r="AG8" s="10">
        <v>109</v>
      </c>
      <c r="AH8" s="7"/>
      <c r="AI8" s="7" t="s">
        <v>30</v>
      </c>
      <c r="AJ8" s="7"/>
      <c r="AK8" s="7" t="s">
        <v>32</v>
      </c>
      <c r="AL8" s="10"/>
      <c r="AM8" s="12"/>
      <c r="AN8" s="12"/>
      <c r="AO8" s="12"/>
      <c r="AP8" s="12"/>
      <c r="AQ8" s="12"/>
      <c r="AR8" s="64"/>
      <c r="AS8" s="6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ht="14.25" x14ac:dyDescent="0.2">
      <c r="A9" s="15"/>
      <c r="B9" s="12">
        <v>2018</v>
      </c>
      <c r="C9" s="14" t="s">
        <v>28</v>
      </c>
      <c r="D9" s="1" t="s">
        <v>33</v>
      </c>
      <c r="E9" s="12">
        <v>10</v>
      </c>
      <c r="F9" s="12">
        <v>0</v>
      </c>
      <c r="G9" s="12">
        <v>0</v>
      </c>
      <c r="H9" s="13">
        <v>1</v>
      </c>
      <c r="I9" s="12">
        <v>17</v>
      </c>
      <c r="J9" s="67">
        <v>0.45939999999999998</v>
      </c>
      <c r="K9" s="15">
        <v>37</v>
      </c>
      <c r="L9" s="39"/>
      <c r="M9" s="7"/>
      <c r="N9" s="7"/>
      <c r="O9" s="7"/>
      <c r="P9" s="15"/>
      <c r="Q9" s="12">
        <v>3</v>
      </c>
      <c r="R9" s="12">
        <v>0</v>
      </c>
      <c r="S9" s="13">
        <v>2</v>
      </c>
      <c r="T9" s="12">
        <v>0</v>
      </c>
      <c r="U9" s="12">
        <v>9</v>
      </c>
      <c r="V9" s="64">
        <v>0.42849999999999999</v>
      </c>
      <c r="W9" s="10">
        <v>21</v>
      </c>
      <c r="X9" s="12">
        <v>2018</v>
      </c>
      <c r="Y9" s="12" t="s">
        <v>28</v>
      </c>
      <c r="Z9" s="1" t="s">
        <v>27</v>
      </c>
      <c r="AA9" s="12">
        <v>5</v>
      </c>
      <c r="AB9" s="12">
        <v>0</v>
      </c>
      <c r="AC9" s="12">
        <v>4</v>
      </c>
      <c r="AD9" s="12">
        <v>5</v>
      </c>
      <c r="AE9" s="12">
        <v>21</v>
      </c>
      <c r="AF9" s="67">
        <v>0.5675</v>
      </c>
      <c r="AG9" s="10">
        <v>37</v>
      </c>
      <c r="AH9" s="7"/>
      <c r="AI9" s="7"/>
      <c r="AJ9" s="7"/>
      <c r="AK9" s="7"/>
      <c r="AL9" s="10"/>
      <c r="AM9" s="1"/>
      <c r="AN9" s="12"/>
      <c r="AO9" s="12"/>
      <c r="AP9" s="12"/>
      <c r="AQ9" s="12"/>
      <c r="AR9" s="64"/>
      <c r="AS9" s="6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2"/>
      <c r="C10" s="14"/>
      <c r="D10" s="1"/>
      <c r="E10" s="12"/>
      <c r="F10" s="12"/>
      <c r="G10" s="12"/>
      <c r="H10" s="13"/>
      <c r="I10" s="12"/>
      <c r="J10" s="67"/>
      <c r="K10" s="15"/>
      <c r="L10" s="39"/>
      <c r="M10" s="7"/>
      <c r="N10" s="7"/>
      <c r="O10" s="7"/>
      <c r="P10" s="15"/>
      <c r="Q10" s="12"/>
      <c r="R10" s="12"/>
      <c r="S10" s="13"/>
      <c r="T10" s="12"/>
      <c r="U10" s="12"/>
      <c r="V10" s="64"/>
      <c r="W10" s="10"/>
      <c r="X10" s="12">
        <v>2019</v>
      </c>
      <c r="Y10" s="12" t="s">
        <v>31</v>
      </c>
      <c r="Z10" s="1" t="s">
        <v>36</v>
      </c>
      <c r="AA10" s="12">
        <v>4</v>
      </c>
      <c r="AB10" s="12">
        <v>1</v>
      </c>
      <c r="AC10" s="12">
        <v>5</v>
      </c>
      <c r="AD10" s="12">
        <v>7</v>
      </c>
      <c r="AE10" s="12">
        <v>19</v>
      </c>
      <c r="AF10" s="67">
        <v>0.59370000000000001</v>
      </c>
      <c r="AG10" s="18">
        <v>32</v>
      </c>
      <c r="AH10" s="39"/>
      <c r="AI10" s="7"/>
      <c r="AJ10" s="7"/>
      <c r="AK10" s="7"/>
      <c r="AL10" s="10"/>
      <c r="AM10" s="1"/>
      <c r="AN10" s="12"/>
      <c r="AO10" s="12"/>
      <c r="AP10" s="12"/>
      <c r="AQ10" s="12"/>
      <c r="AR10" s="64"/>
      <c r="AS10" s="6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12"/>
      <c r="C11" s="12"/>
      <c r="D11" s="1"/>
      <c r="E11" s="12"/>
      <c r="F11" s="12"/>
      <c r="G11" s="12"/>
      <c r="H11" s="12"/>
      <c r="I11" s="12"/>
      <c r="J11" s="31"/>
      <c r="K11" s="18"/>
      <c r="L11" s="39"/>
      <c r="M11" s="7"/>
      <c r="N11" s="7"/>
      <c r="O11" s="7"/>
      <c r="P11" s="10"/>
      <c r="Q11" s="12"/>
      <c r="R11" s="12"/>
      <c r="S11" s="12"/>
      <c r="T11" s="12"/>
      <c r="U11" s="12"/>
      <c r="V11" s="58"/>
      <c r="W11" s="18"/>
      <c r="X11" s="12">
        <v>2020</v>
      </c>
      <c r="Y11" s="12" t="s">
        <v>38</v>
      </c>
      <c r="Z11" s="1" t="s">
        <v>36</v>
      </c>
      <c r="AA11" s="12">
        <v>8</v>
      </c>
      <c r="AB11" s="12">
        <v>0</v>
      </c>
      <c r="AC11" s="12">
        <v>3</v>
      </c>
      <c r="AD11" s="12">
        <v>7</v>
      </c>
      <c r="AE11" s="12">
        <v>19</v>
      </c>
      <c r="AF11" s="31">
        <v>0.38769999999999999</v>
      </c>
      <c r="AG11" s="18">
        <v>49</v>
      </c>
      <c r="AH11" s="39"/>
      <c r="AI11" s="7"/>
      <c r="AJ11" s="7"/>
      <c r="AK11" s="7"/>
      <c r="AL11" s="10"/>
      <c r="AM11" s="12"/>
      <c r="AN11" s="1"/>
      <c r="AO11" s="1"/>
      <c r="AP11" s="1"/>
      <c r="AQ11" s="1"/>
      <c r="AR11" s="51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60" t="s">
        <v>13</v>
      </c>
      <c r="C12" s="61"/>
      <c r="D12" s="62"/>
      <c r="E12" s="35">
        <f>SUM(E4:E11)</f>
        <v>10</v>
      </c>
      <c r="F12" s="35">
        <f>SUM(F4:F11)</f>
        <v>0</v>
      </c>
      <c r="G12" s="35">
        <f>SUM(G4:G11)</f>
        <v>0</v>
      </c>
      <c r="H12" s="35">
        <f>SUM(H4:H11)</f>
        <v>1</v>
      </c>
      <c r="I12" s="35">
        <f>SUM(I4:I11)</f>
        <v>17</v>
      </c>
      <c r="J12" s="36">
        <f>PRODUCT(I12/K12)</f>
        <v>0.45945945945945948</v>
      </c>
      <c r="K12" s="20">
        <f>SUM(K4:K11)</f>
        <v>37</v>
      </c>
      <c r="L12" s="17"/>
      <c r="M12" s="28"/>
      <c r="N12" s="40"/>
      <c r="O12" s="41"/>
      <c r="P12" s="10"/>
      <c r="Q12" s="35">
        <f>SUM(Q4:Q11)</f>
        <v>3</v>
      </c>
      <c r="R12" s="35">
        <f>SUM(R4:R11)</f>
        <v>0</v>
      </c>
      <c r="S12" s="35">
        <f>SUM(S4:S11)</f>
        <v>2</v>
      </c>
      <c r="T12" s="35">
        <f>SUM(T4:T11)</f>
        <v>0</v>
      </c>
      <c r="U12" s="35">
        <f>SUM(U4:U11)</f>
        <v>9</v>
      </c>
      <c r="V12" s="36">
        <f>PRODUCT(U12/W12)</f>
        <v>0.42857142857142855</v>
      </c>
      <c r="W12" s="20">
        <f>SUM(W4:W11)</f>
        <v>21</v>
      </c>
      <c r="X12" s="63" t="s">
        <v>13</v>
      </c>
      <c r="Y12" s="11"/>
      <c r="Z12" s="9"/>
      <c r="AA12" s="35">
        <f>SUM(AA4:AA11)</f>
        <v>81</v>
      </c>
      <c r="AB12" s="35">
        <f>SUM(AB4:AB11)</f>
        <v>5</v>
      </c>
      <c r="AC12" s="35">
        <f>SUM(AC4:AC11)</f>
        <v>26</v>
      </c>
      <c r="AD12" s="35">
        <f>SUM(AD4:AD11)</f>
        <v>74</v>
      </c>
      <c r="AE12" s="35">
        <f>SUM(AE4:AE11)</f>
        <v>275</v>
      </c>
      <c r="AF12" s="36">
        <f>PRODUCT(AE12/AG12)</f>
        <v>0.54671968190854869</v>
      </c>
      <c r="AG12" s="20">
        <f>SUM(AG4:AG11)</f>
        <v>503</v>
      </c>
      <c r="AH12" s="17"/>
      <c r="AI12" s="28"/>
      <c r="AJ12" s="40"/>
      <c r="AK12" s="41"/>
      <c r="AL12" s="10"/>
      <c r="AM12" s="35">
        <f>SUM(AM4:AM11)</f>
        <v>0</v>
      </c>
      <c r="AN12" s="35">
        <f>SUM(AN4:AN11)</f>
        <v>0</v>
      </c>
      <c r="AO12" s="35">
        <f>SUM(AO4:AO11)</f>
        <v>0</v>
      </c>
      <c r="AP12" s="35">
        <f>SUM(AP4:AP11)</f>
        <v>0</v>
      </c>
      <c r="AQ12" s="35">
        <f>SUM(AQ4:AQ11)</f>
        <v>0</v>
      </c>
      <c r="AR12" s="36">
        <v>0</v>
      </c>
      <c r="AS12" s="38">
        <f>SUM(AS4:AS11)</f>
        <v>0</v>
      </c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37"/>
      <c r="K13" s="18"/>
      <c r="L13" s="10"/>
      <c r="M13" s="10"/>
      <c r="N13" s="10"/>
      <c r="O13" s="10"/>
      <c r="P13" s="15"/>
      <c r="Q13" s="15"/>
      <c r="R13" s="16"/>
      <c r="S13" s="15"/>
      <c r="T13" s="15"/>
      <c r="U13" s="10"/>
      <c r="V13" s="10"/>
      <c r="W13" s="18"/>
      <c r="X13" s="15"/>
      <c r="Y13" s="15"/>
      <c r="Z13" s="15"/>
      <c r="AA13" s="15"/>
      <c r="AB13" s="15"/>
      <c r="AC13" s="15"/>
      <c r="AD13" s="15"/>
      <c r="AE13" s="15"/>
      <c r="AF13" s="37"/>
      <c r="AG13" s="18"/>
      <c r="AH13" s="10"/>
      <c r="AI13" s="10"/>
      <c r="AJ13" s="10"/>
      <c r="AK13" s="10"/>
      <c r="AL13" s="15"/>
      <c r="AM13" s="15"/>
      <c r="AN13" s="16"/>
      <c r="AO13" s="15"/>
      <c r="AP13" s="15"/>
      <c r="AQ13" s="10"/>
      <c r="AR13" s="10"/>
      <c r="AS13" s="18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x14ac:dyDescent="0.25">
      <c r="A14" s="15"/>
      <c r="B14" s="47" t="s">
        <v>16</v>
      </c>
      <c r="C14" s="48"/>
      <c r="D14" s="49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23</v>
      </c>
      <c r="O14" s="7" t="s">
        <v>21</v>
      </c>
      <c r="Q14" s="16"/>
      <c r="R14" s="16" t="s">
        <v>10</v>
      </c>
      <c r="S14" s="16"/>
      <c r="T14" s="53" t="s">
        <v>35</v>
      </c>
      <c r="U14" s="10"/>
      <c r="V14" s="18"/>
      <c r="W14" s="18"/>
      <c r="X14" s="42"/>
      <c r="Y14" s="42"/>
      <c r="Z14" s="42"/>
      <c r="AA14" s="42"/>
      <c r="AB14" s="42"/>
      <c r="AC14" s="16"/>
      <c r="AD14" s="16"/>
      <c r="AE14" s="16"/>
      <c r="AF14" s="15"/>
      <c r="AG14" s="15"/>
      <c r="AH14" s="15"/>
      <c r="AI14" s="15"/>
      <c r="AJ14" s="15"/>
      <c r="AK14" s="15"/>
      <c r="AM14" s="18"/>
      <c r="AN14" s="42"/>
      <c r="AO14" s="42"/>
      <c r="AP14" s="42"/>
      <c r="AQ14" s="42"/>
      <c r="AR14" s="42"/>
      <c r="AS14" s="42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x14ac:dyDescent="0.25">
      <c r="A15" s="15"/>
      <c r="B15" s="50" t="s">
        <v>15</v>
      </c>
      <c r="C15" s="3"/>
      <c r="D15" s="51"/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59">
        <v>0</v>
      </c>
      <c r="K15" s="15">
        <v>0</v>
      </c>
      <c r="L15" s="52">
        <v>0</v>
      </c>
      <c r="M15" s="52">
        <v>0</v>
      </c>
      <c r="N15" s="52">
        <v>0</v>
      </c>
      <c r="O15" s="52">
        <v>0</v>
      </c>
      <c r="Q15" s="16"/>
      <c r="R15" s="16"/>
      <c r="S15" s="16"/>
      <c r="T15" s="53" t="s">
        <v>24</v>
      </c>
      <c r="U15" s="15"/>
      <c r="V15" s="15"/>
      <c r="W15" s="15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6"/>
      <c r="AO15" s="16"/>
      <c r="AP15" s="16"/>
      <c r="AQ15" s="16"/>
      <c r="AR15" s="16"/>
      <c r="AS15" s="16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x14ac:dyDescent="0.25">
      <c r="A16" s="15"/>
      <c r="B16" s="32" t="s">
        <v>11</v>
      </c>
      <c r="C16" s="33"/>
      <c r="D16" s="34"/>
      <c r="E16" s="46">
        <f>PRODUCT(E12+Q12)</f>
        <v>13</v>
      </c>
      <c r="F16" s="46">
        <f>PRODUCT(F12+R12)</f>
        <v>0</v>
      </c>
      <c r="G16" s="46">
        <f>PRODUCT(G12+S12)</f>
        <v>2</v>
      </c>
      <c r="H16" s="46">
        <f>PRODUCT(H12+T12)</f>
        <v>1</v>
      </c>
      <c r="I16" s="46">
        <f>PRODUCT(I12+U12)</f>
        <v>26</v>
      </c>
      <c r="J16" s="59">
        <f>PRODUCT(I16/K16)</f>
        <v>0.44827586206896552</v>
      </c>
      <c r="K16" s="15">
        <f>PRODUCT(K12+W12)</f>
        <v>58</v>
      </c>
      <c r="L16" s="52">
        <f>PRODUCT((F16+G16)/E16)</f>
        <v>0.15384615384615385</v>
      </c>
      <c r="M16" s="52">
        <f>PRODUCT(H16/E16)</f>
        <v>7.6923076923076927E-2</v>
      </c>
      <c r="N16" s="52">
        <f>PRODUCT((F16+G16+H16)/E16)</f>
        <v>0.23076923076923078</v>
      </c>
      <c r="O16" s="52">
        <f>PRODUCT(I16/E16)</f>
        <v>2</v>
      </c>
      <c r="Q16" s="16"/>
      <c r="R16" s="16"/>
      <c r="S16" s="16"/>
      <c r="T16" s="53" t="s">
        <v>37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x14ac:dyDescent="0.25">
      <c r="A17" s="15"/>
      <c r="B17" s="19" t="s">
        <v>12</v>
      </c>
      <c r="C17" s="30"/>
      <c r="D17" s="29"/>
      <c r="E17" s="46">
        <f>PRODUCT(AA12+AM12)</f>
        <v>81</v>
      </c>
      <c r="F17" s="46">
        <f>PRODUCT(AB12+AN12)</f>
        <v>5</v>
      </c>
      <c r="G17" s="46">
        <f>PRODUCT(AC12+AO12)</f>
        <v>26</v>
      </c>
      <c r="H17" s="46">
        <f>PRODUCT(AD12+AP12)</f>
        <v>74</v>
      </c>
      <c r="I17" s="46">
        <f>PRODUCT(AE12+AQ12)</f>
        <v>275</v>
      </c>
      <c r="J17" s="59">
        <f>PRODUCT(I17/K17)</f>
        <v>0.54671968190854869</v>
      </c>
      <c r="K17" s="10">
        <f>PRODUCT(AG12+AS12)</f>
        <v>503</v>
      </c>
      <c r="L17" s="52">
        <f>PRODUCT((F17+G17)/E17)</f>
        <v>0.38271604938271603</v>
      </c>
      <c r="M17" s="52">
        <f>PRODUCT(H17/E17)</f>
        <v>0.9135802469135802</v>
      </c>
      <c r="N17" s="52">
        <f>PRODUCT((F17+G17+H17)/E17)</f>
        <v>1.2962962962962963</v>
      </c>
      <c r="O17" s="52">
        <f>PRODUCT(I17/E17)</f>
        <v>3.3950617283950617</v>
      </c>
      <c r="Q17" s="16"/>
      <c r="R17" s="16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0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x14ac:dyDescent="0.25">
      <c r="A18" s="15"/>
      <c r="B18" s="43" t="s">
        <v>13</v>
      </c>
      <c r="C18" s="44"/>
      <c r="D18" s="45"/>
      <c r="E18" s="46">
        <f>SUM(E15:E17)</f>
        <v>94</v>
      </c>
      <c r="F18" s="46">
        <f t="shared" ref="F18:I18" si="0">SUM(F15:F17)</f>
        <v>5</v>
      </c>
      <c r="G18" s="46">
        <f t="shared" si="0"/>
        <v>28</v>
      </c>
      <c r="H18" s="46">
        <f t="shared" si="0"/>
        <v>75</v>
      </c>
      <c r="I18" s="46">
        <f t="shared" si="0"/>
        <v>301</v>
      </c>
      <c r="J18" s="59">
        <f>PRODUCT(I18/K18)</f>
        <v>0.53654188948306591</v>
      </c>
      <c r="K18" s="15">
        <f>SUM(K15:K17)</f>
        <v>561</v>
      </c>
      <c r="L18" s="52">
        <f>PRODUCT((F18+G18)/E18)</f>
        <v>0.35106382978723405</v>
      </c>
      <c r="M18" s="52">
        <f>PRODUCT(H18/E18)</f>
        <v>0.7978723404255319</v>
      </c>
      <c r="N18" s="52">
        <f>PRODUCT((F18+G18+H18)/E18)</f>
        <v>1.1489361702127661</v>
      </c>
      <c r="O18" s="52">
        <f>PRODUCT(I18/E18)</f>
        <v>3.2021276595744679</v>
      </c>
      <c r="Q18" s="10"/>
      <c r="R18" s="10"/>
      <c r="S18" s="10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0"/>
      <c r="F19" s="10"/>
      <c r="G19" s="10"/>
      <c r="H19" s="10"/>
      <c r="I19" s="10"/>
      <c r="J19" s="15"/>
      <c r="K19" s="15"/>
      <c r="L19" s="10"/>
      <c r="M19" s="10"/>
      <c r="N19" s="10"/>
      <c r="O19" s="10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J74" s="15"/>
      <c r="K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J75" s="15"/>
      <c r="K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J76" s="15"/>
      <c r="K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J77" s="15"/>
      <c r="K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J78" s="15"/>
      <c r="K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J79" s="15"/>
      <c r="K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5"/>
      <c r="R85" s="15"/>
      <c r="S85" s="15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5"/>
      <c r="R86" s="15"/>
      <c r="S86" s="15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5"/>
      <c r="R87" s="15"/>
      <c r="S87" s="15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5"/>
      <c r="R88" s="15"/>
      <c r="S88" s="15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5"/>
      <c r="R89" s="15"/>
      <c r="S89" s="15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15"/>
      <c r="R90" s="15"/>
      <c r="S90" s="15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10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10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10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10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10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10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10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10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10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10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10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10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10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10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10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10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10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10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10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10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10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10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10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10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10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10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10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10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10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10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10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10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10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10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10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10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10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10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10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10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10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10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10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10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10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10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10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10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10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10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10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10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10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10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10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10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10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10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10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10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10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10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10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10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10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10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10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10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10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10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10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10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10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10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10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10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10"/>
      <c r="R167" s="10"/>
      <c r="S167" s="10"/>
      <c r="T167" s="10"/>
      <c r="U167" s="10"/>
      <c r="V167" s="10"/>
      <c r="AE167" s="16"/>
      <c r="AF167" s="16"/>
      <c r="AG167" s="16"/>
      <c r="AH167" s="16"/>
      <c r="AI167" s="16"/>
      <c r="AJ167" s="16"/>
      <c r="AK167" s="15"/>
      <c r="AL167" s="10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10"/>
      <c r="R168" s="10"/>
      <c r="S168" s="10"/>
      <c r="T168" s="10"/>
      <c r="U168" s="10"/>
      <c r="V168" s="10"/>
      <c r="AE168" s="16"/>
      <c r="AF168" s="16"/>
      <c r="AG168" s="16"/>
      <c r="AH168" s="16"/>
      <c r="AI168" s="16"/>
      <c r="AJ168" s="16"/>
      <c r="AK168" s="15"/>
      <c r="AL168" s="10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10"/>
      <c r="R169" s="10"/>
      <c r="S169" s="10"/>
      <c r="T169" s="10"/>
      <c r="U169" s="10"/>
      <c r="V169" s="10"/>
      <c r="AE169" s="16"/>
      <c r="AF169" s="16"/>
      <c r="AG169" s="16"/>
      <c r="AH169" s="16"/>
      <c r="AI169" s="16"/>
      <c r="AJ169" s="16"/>
      <c r="AK169" s="15"/>
      <c r="AL169" s="10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A170" s="15"/>
      <c r="B170" s="15"/>
      <c r="C170" s="15"/>
      <c r="D170" s="15"/>
      <c r="L170"/>
      <c r="M170"/>
      <c r="N170"/>
      <c r="O170"/>
      <c r="P170"/>
      <c r="Q170" s="10"/>
      <c r="R170" s="10"/>
      <c r="S170" s="10"/>
      <c r="T170" s="10"/>
      <c r="U170" s="10"/>
      <c r="V170" s="10"/>
      <c r="AE170" s="16"/>
      <c r="AF170" s="16"/>
      <c r="AG170" s="16"/>
      <c r="AH170" s="16"/>
      <c r="AI170" s="16"/>
      <c r="AJ170" s="16"/>
      <c r="AK170" s="15"/>
      <c r="AL170" s="10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A171" s="15"/>
      <c r="B171" s="15"/>
      <c r="C171" s="15"/>
      <c r="D171" s="15"/>
      <c r="L171"/>
      <c r="M171"/>
      <c r="N171"/>
      <c r="O171"/>
      <c r="P171"/>
      <c r="Q171" s="10"/>
      <c r="R171" s="10"/>
      <c r="S171" s="10"/>
      <c r="T171" s="10"/>
      <c r="U171" s="10"/>
      <c r="V171" s="10"/>
      <c r="AE171" s="16"/>
      <c r="AF171" s="16"/>
      <c r="AG171" s="16"/>
      <c r="AH171" s="16"/>
      <c r="AI171" s="16"/>
      <c r="AJ171" s="16"/>
      <c r="AK171" s="15"/>
      <c r="AL171" s="10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1:57" ht="14.25" x14ac:dyDescent="0.2">
      <c r="A172" s="15"/>
      <c r="B172" s="15"/>
      <c r="C172" s="15"/>
      <c r="D172" s="15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10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</row>
    <row r="173" spans="1:57" ht="14.25" x14ac:dyDescent="0.2">
      <c r="A173" s="15"/>
      <c r="B173" s="15"/>
      <c r="C173" s="15"/>
      <c r="D173" s="15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10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</row>
    <row r="174" spans="1:57" ht="14.25" x14ac:dyDescent="0.2">
      <c r="A174" s="15"/>
      <c r="B174" s="15"/>
      <c r="C174" s="15"/>
      <c r="D174" s="15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10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</row>
    <row r="175" spans="1:57" ht="14.25" x14ac:dyDescent="0.2">
      <c r="A175" s="15"/>
      <c r="B175" s="15"/>
      <c r="C175" s="15"/>
      <c r="D175" s="15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10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5"/>
      <c r="AL176" s="10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5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5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5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5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5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5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0"/>
      <c r="AL183" s="10"/>
    </row>
    <row r="184" spans="12:38" x14ac:dyDescent="0.25"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2:38" x14ac:dyDescent="0.25"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2:38" x14ac:dyDescent="0.25"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x14ac:dyDescent="0.25">
      <c r="L207"/>
      <c r="M207"/>
      <c r="N207"/>
      <c r="O207"/>
      <c r="P207"/>
      <c r="R207" s="18"/>
      <c r="S207" s="18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x14ac:dyDescent="0.25">
      <c r="L208"/>
      <c r="M208"/>
      <c r="N208"/>
      <c r="O208"/>
      <c r="P208"/>
      <c r="R208" s="18"/>
      <c r="S208" s="1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x14ac:dyDescent="0.25">
      <c r="L209"/>
      <c r="M209"/>
      <c r="N209"/>
      <c r="O209"/>
      <c r="P209"/>
      <c r="R209" s="18"/>
      <c r="S209" s="18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x14ac:dyDescent="0.25">
      <c r="L210"/>
      <c r="M210"/>
      <c r="N210"/>
      <c r="O210"/>
      <c r="P210"/>
      <c r="R210" s="18"/>
      <c r="S210" s="18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  <row r="211" spans="12:38" x14ac:dyDescent="0.25">
      <c r="L211"/>
      <c r="M211"/>
      <c r="N211"/>
      <c r="O211"/>
      <c r="P211"/>
      <c r="R211" s="18"/>
      <c r="S211" s="18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/>
      <c r="AL211"/>
    </row>
    <row r="212" spans="12:38" ht="14.25" x14ac:dyDescent="0.2">
      <c r="L212"/>
      <c r="M212"/>
      <c r="N212"/>
      <c r="O212"/>
      <c r="P212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/>
      <c r="AL212"/>
    </row>
    <row r="213" spans="12:38" ht="14.25" x14ac:dyDescent="0.2">
      <c r="L213"/>
      <c r="M213"/>
      <c r="N213"/>
      <c r="O213"/>
      <c r="P213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/>
      <c r="AL213"/>
    </row>
    <row r="214" spans="12:38" ht="14.25" x14ac:dyDescent="0.2">
      <c r="L214"/>
      <c r="M214"/>
      <c r="N214"/>
      <c r="O214"/>
      <c r="P214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/>
      <c r="AL214"/>
    </row>
    <row r="215" spans="12:38" ht="14.25" x14ac:dyDescent="0.2">
      <c r="L215"/>
      <c r="M215"/>
      <c r="N215"/>
      <c r="O215"/>
      <c r="P215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/>
      <c r="AL215"/>
    </row>
  </sheetData>
  <sortState ref="X10:AH11">
    <sortCondition ref="X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2020-09-04T08:03:19Z</dcterms:modified>
</cp:coreProperties>
</file>