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M19" i="2" l="1"/>
  <c r="AR15" i="2"/>
  <c r="J19" i="2"/>
  <c r="J15" i="2"/>
  <c r="O19" i="2"/>
  <c r="L19" i="2"/>
  <c r="N19" i="2"/>
  <c r="K20" i="2"/>
  <c r="K21" i="2" s="1"/>
  <c r="J21" i="2" s="1"/>
  <c r="F20" i="2"/>
  <c r="H20" i="2"/>
  <c r="L20" i="2"/>
  <c r="H21" i="2"/>
  <c r="M21" i="2" s="1"/>
  <c r="O21" i="2"/>
  <c r="O20" i="2"/>
  <c r="J20" i="2"/>
  <c r="F21" i="2"/>
  <c r="AF15" i="2"/>
  <c r="N20" i="2" l="1"/>
  <c r="M20" i="2"/>
  <c r="N21" i="2"/>
  <c r="L21" i="2"/>
</calcChain>
</file>

<file path=xl/sharedStrings.xml><?xml version="1.0" encoding="utf-8"?>
<sst xmlns="http://schemas.openxmlformats.org/spreadsheetml/2006/main" count="212" uniqueCount="81">
  <si>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</si>
  <si>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</si>
  <si>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</si>
  <si>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</si>
  <si>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</si>
  <si>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</si>
  <si>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</si>
  <si>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</si>
  <si>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</si>
  <si>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</si>
  <si>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</si>
  <si>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</si>
  <si>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</si>
  <si>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</si>
  <si>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</si>
  <si>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</si>
  <si>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</si>
  <si>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</si>
  <si>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</si>
  <si>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</si>
  <si>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</si>
  <si>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</si>
  <si>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</si>
  <si>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</si>
  <si>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</si>
  <si>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</si>
  <si>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</si>
  <si>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</si>
  <si>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</si>
  <si>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</si>
  <si>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</si>
  <si>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</si>
  <si>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</si>
  <si>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</si>
  <si>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Jonne Korpela</t>
  </si>
  <si>
    <t>4.</t>
  </si>
  <si>
    <t>KaMa</t>
  </si>
  <si>
    <t>ykköspesis</t>
  </si>
  <si>
    <t>06.09. 2006  ViVe - KaMa  2-0  (7-1, 8-1)</t>
  </si>
  <si>
    <t xml:space="preserve">  21 v   6 kk   0 pv</t>
  </si>
  <si>
    <t>KaMa  2</t>
  </si>
  <si>
    <t>suomensarja</t>
  </si>
  <si>
    <t>Manse PP</t>
  </si>
  <si>
    <t>VM</t>
  </si>
  <si>
    <t>IT</t>
  </si>
  <si>
    <t>9.</t>
  </si>
  <si>
    <t>6.</t>
  </si>
  <si>
    <t>8.</t>
  </si>
  <si>
    <t>2.</t>
  </si>
  <si>
    <t>12.</t>
  </si>
  <si>
    <t>3.</t>
  </si>
  <si>
    <t>13.</t>
  </si>
  <si>
    <t>10.</t>
  </si>
  <si>
    <t>Seurat</t>
  </si>
  <si>
    <t>KaMa = Kankaanpään Maila  (1958),  kasvattajaseura</t>
  </si>
  <si>
    <t>VM = Vaasan Maila  (1933)</t>
  </si>
  <si>
    <t>IT = Ikaalisten Tarmo  (1908)</t>
  </si>
  <si>
    <t>1.</t>
  </si>
  <si>
    <t>Manse PP = Mansen Pesäpallo, Tampere  (1978)</t>
  </si>
  <si>
    <t>Manse PP* = Manse PP, Tampere  (2005)</t>
  </si>
  <si>
    <t>Manse PP*</t>
  </si>
  <si>
    <t>6.3.1985   Kankaanpää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</si>
  <si>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</si>
  <si>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</si>
  <si>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</si>
  <si>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</si>
  <si>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</si>
  <si>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</si>
  <si>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</si>
  <si>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</si>
  <si>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</si>
  <si>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</si>
  <si>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</si>
  <si>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</si>
  <si>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</si>
  <si>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</si>
  <si>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</si>
  <si>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Tarmo = Ikaalisten Tarmo  (1908)</t>
  </si>
  <si>
    <t>KöLa = Köyliön Lallit  (1946)</t>
  </si>
  <si>
    <t>Tarmo</t>
  </si>
  <si>
    <t>KöLa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</si>
</sst>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5" borderId="1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zoomScale="97" zoomScaleNormal="97" workbookViewId="0">
      <selection activeCell="D27" sqref="D27:D32"/>
    </sheetView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12.855468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20" width="5.7109375" style="78" customWidth="1"/>
    <col min="21" max="21" width="8.7109375" style="78" customWidth="1"/>
    <col min="22" max="22" width="0.7109375" style="30" customWidth="1"/>
    <col min="23" max="27" width="5.7109375" style="78" customWidth="1"/>
    <col min="28" max="28" width="8.7109375" style="78" customWidth="1"/>
    <col min="29" max="29" width="0.7109375" style="30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61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1"/>
      <c r="W2" s="22" t="s">
        <v>16</v>
      </c>
      <c r="X2" s="14"/>
      <c r="Y2" s="14"/>
      <c r="Z2" s="14"/>
      <c r="AA2" s="14"/>
      <c r="AB2" s="14"/>
      <c r="AC2" s="81"/>
      <c r="AD2" s="22" t="s">
        <v>62</v>
      </c>
      <c r="AE2" s="14"/>
      <c r="AF2" s="14"/>
      <c r="AG2" s="20"/>
      <c r="AH2" s="14" t="s">
        <v>63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2002</v>
      </c>
      <c r="C4" s="25" t="s">
        <v>45</v>
      </c>
      <c r="D4" s="26" t="s">
        <v>40</v>
      </c>
      <c r="E4" s="27"/>
      <c r="F4" s="28" t="s">
        <v>41</v>
      </c>
      <c r="G4" s="29"/>
      <c r="H4" s="25"/>
      <c r="I4" s="26"/>
      <c r="J4" s="26"/>
      <c r="K4" s="26"/>
      <c r="L4" s="26"/>
      <c r="M4" s="25"/>
      <c r="N4" s="25"/>
      <c r="O4" s="30"/>
      <c r="P4" s="31"/>
      <c r="Q4" s="31"/>
      <c r="R4" s="31"/>
      <c r="S4" s="31"/>
      <c r="T4" s="31"/>
      <c r="U4" s="31"/>
      <c r="V4" s="30"/>
      <c r="W4" s="65"/>
      <c r="X4" s="32"/>
      <c r="Y4" s="32"/>
      <c r="Z4" s="32"/>
      <c r="AA4" s="32"/>
      <c r="AB4" s="67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2003</v>
      </c>
      <c r="C5" s="34" t="s">
        <v>48</v>
      </c>
      <c r="D5" s="26" t="s">
        <v>42</v>
      </c>
      <c r="E5" s="27"/>
      <c r="F5" s="28" t="s">
        <v>41</v>
      </c>
      <c r="G5" s="34"/>
      <c r="H5" s="29"/>
      <c r="I5" s="26"/>
      <c r="J5" s="26"/>
      <c r="K5" s="26"/>
      <c r="L5" s="26"/>
      <c r="M5" s="25"/>
      <c r="N5" s="25"/>
      <c r="O5" s="30"/>
      <c r="P5" s="31"/>
      <c r="Q5" s="31"/>
      <c r="R5" s="31"/>
      <c r="S5" s="31"/>
      <c r="T5" s="31"/>
      <c r="U5" s="31"/>
      <c r="V5" s="30"/>
      <c r="W5" s="65"/>
      <c r="X5" s="32"/>
      <c r="Y5" s="32"/>
      <c r="Z5" s="32"/>
      <c r="AA5" s="32"/>
      <c r="AB5" s="67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2003</v>
      </c>
      <c r="C6" s="36" t="s">
        <v>45</v>
      </c>
      <c r="D6" s="37" t="s">
        <v>36</v>
      </c>
      <c r="E6" s="38"/>
      <c r="F6" s="38" t="s">
        <v>37</v>
      </c>
      <c r="G6" s="36"/>
      <c r="H6" s="39"/>
      <c r="I6" s="37"/>
      <c r="J6" s="37"/>
      <c r="K6" s="37"/>
      <c r="L6" s="37"/>
      <c r="M6" s="35"/>
      <c r="N6" s="35"/>
      <c r="O6" s="30"/>
      <c r="P6" s="31"/>
      <c r="Q6" s="31"/>
      <c r="R6" s="31"/>
      <c r="S6" s="31"/>
      <c r="T6" s="31"/>
      <c r="U6" s="31"/>
      <c r="V6" s="30"/>
      <c r="W6" s="65"/>
      <c r="X6" s="32"/>
      <c r="Y6" s="32"/>
      <c r="Z6" s="32"/>
      <c r="AA6" s="32"/>
      <c r="AB6" s="67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2004</v>
      </c>
      <c r="C7" s="36" t="s">
        <v>51</v>
      </c>
      <c r="D7" s="37" t="s">
        <v>43</v>
      </c>
      <c r="E7" s="38"/>
      <c r="F7" s="40" t="s">
        <v>37</v>
      </c>
      <c r="G7" s="36"/>
      <c r="H7" s="39"/>
      <c r="I7" s="37"/>
      <c r="J7" s="37"/>
      <c r="K7" s="37"/>
      <c r="L7" s="37"/>
      <c r="M7" s="35"/>
      <c r="N7" s="35"/>
      <c r="O7" s="30"/>
      <c r="P7" s="31"/>
      <c r="Q7" s="31"/>
      <c r="R7" s="31"/>
      <c r="S7" s="31"/>
      <c r="T7" s="31"/>
      <c r="U7" s="31"/>
      <c r="V7" s="30"/>
      <c r="W7" s="65"/>
      <c r="X7" s="32"/>
      <c r="Y7" s="32"/>
      <c r="Z7" s="32"/>
      <c r="AA7" s="32"/>
      <c r="AB7" s="67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2005</v>
      </c>
      <c r="C8" s="34" t="s">
        <v>46</v>
      </c>
      <c r="D8" s="26" t="s">
        <v>40</v>
      </c>
      <c r="E8" s="27"/>
      <c r="F8" s="28" t="s">
        <v>41</v>
      </c>
      <c r="G8" s="34"/>
      <c r="H8" s="29"/>
      <c r="I8" s="26"/>
      <c r="J8" s="26"/>
      <c r="K8" s="26"/>
      <c r="L8" s="26"/>
      <c r="M8" s="25"/>
      <c r="N8" s="25"/>
      <c r="O8" s="30"/>
      <c r="P8" s="31"/>
      <c r="Q8" s="31"/>
      <c r="R8" s="31"/>
      <c r="S8" s="31"/>
      <c r="T8" s="31"/>
      <c r="U8" s="31"/>
      <c r="V8" s="30"/>
      <c r="W8" s="65"/>
      <c r="X8" s="32"/>
      <c r="Y8" s="32"/>
      <c r="Z8" s="32"/>
      <c r="AA8" s="32"/>
      <c r="AB8" s="67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2005</v>
      </c>
      <c r="C9" s="36" t="s">
        <v>52</v>
      </c>
      <c r="D9" s="37" t="s">
        <v>43</v>
      </c>
      <c r="E9" s="38"/>
      <c r="F9" s="38" t="s">
        <v>37</v>
      </c>
      <c r="G9" s="36"/>
      <c r="H9" s="39"/>
      <c r="I9" s="37"/>
      <c r="J9" s="37"/>
      <c r="K9" s="37"/>
      <c r="L9" s="37"/>
      <c r="M9" s="35"/>
      <c r="N9" s="35"/>
      <c r="O9" s="30"/>
      <c r="P9" s="31"/>
      <c r="Q9" s="31"/>
      <c r="R9" s="31"/>
      <c r="S9" s="31"/>
      <c r="T9" s="31"/>
      <c r="U9" s="31"/>
      <c r="V9" s="30"/>
      <c r="W9" s="65"/>
      <c r="X9" s="32"/>
      <c r="Y9" s="32"/>
      <c r="Z9" s="32"/>
      <c r="AA9" s="32"/>
      <c r="AB9" s="67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2006</v>
      </c>
      <c r="C10" s="34" t="s">
        <v>47</v>
      </c>
      <c r="D10" s="26" t="s">
        <v>40</v>
      </c>
      <c r="E10" s="27"/>
      <c r="F10" s="28" t="s">
        <v>41</v>
      </c>
      <c r="G10" s="34"/>
      <c r="H10" s="29"/>
      <c r="I10" s="26"/>
      <c r="J10" s="26"/>
      <c r="K10" s="26"/>
      <c r="L10" s="26"/>
      <c r="M10" s="25"/>
      <c r="N10" s="25"/>
      <c r="O10" s="30"/>
      <c r="P10" s="31"/>
      <c r="Q10" s="31"/>
      <c r="R10" s="31"/>
      <c r="S10" s="31"/>
      <c r="T10" s="31"/>
      <c r="U10" s="31"/>
      <c r="V10" s="30"/>
      <c r="W10" s="65"/>
      <c r="X10" s="32"/>
      <c r="Y10" s="32"/>
      <c r="Z10" s="32"/>
      <c r="AA10" s="32"/>
      <c r="AB10" s="67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2006</v>
      </c>
      <c r="C11" s="36" t="s">
        <v>35</v>
      </c>
      <c r="D11" s="37" t="s">
        <v>36</v>
      </c>
      <c r="E11" s="38"/>
      <c r="F11" s="38" t="s">
        <v>37</v>
      </c>
      <c r="G11" s="36"/>
      <c r="H11" s="39"/>
      <c r="I11" s="37"/>
      <c r="J11" s="37"/>
      <c r="K11" s="37"/>
      <c r="L11" s="37"/>
      <c r="M11" s="35"/>
      <c r="N11" s="35"/>
      <c r="O11" s="30"/>
      <c r="P11" s="31"/>
      <c r="Q11" s="31"/>
      <c r="R11" s="31"/>
      <c r="S11" s="31"/>
      <c r="T11" s="31"/>
      <c r="U11" s="31"/>
      <c r="V11" s="30"/>
      <c r="W11" s="65">
        <v>2</v>
      </c>
      <c r="X11" s="32">
        <v>0</v>
      </c>
      <c r="Y11" s="32">
        <v>0</v>
      </c>
      <c r="Z11" s="32">
        <v>0</v>
      </c>
      <c r="AA11" s="32">
        <v>2</v>
      </c>
      <c r="AB11" s="67">
        <v>0.28599999999999998</v>
      </c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5">
        <v>2007</v>
      </c>
      <c r="C12" s="36" t="s">
        <v>49</v>
      </c>
      <c r="D12" s="37" t="s">
        <v>60</v>
      </c>
      <c r="E12" s="38"/>
      <c r="F12" s="40" t="s">
        <v>37</v>
      </c>
      <c r="G12" s="36"/>
      <c r="H12" s="39"/>
      <c r="I12" s="37"/>
      <c r="J12" s="37"/>
      <c r="K12" s="37"/>
      <c r="L12" s="37"/>
      <c r="M12" s="35"/>
      <c r="N12" s="35"/>
      <c r="O12" s="30"/>
      <c r="P12" s="31"/>
      <c r="Q12" s="31"/>
      <c r="R12" s="31"/>
      <c r="S12" s="31"/>
      <c r="T12" s="31"/>
      <c r="U12" s="31"/>
      <c r="V12" s="30"/>
      <c r="W12" s="65"/>
      <c r="X12" s="32"/>
      <c r="Y12" s="32"/>
      <c r="Z12" s="32"/>
      <c r="AA12" s="32"/>
      <c r="AB12" s="67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25">
        <v>2008</v>
      </c>
      <c r="C13" s="34" t="s">
        <v>47</v>
      </c>
      <c r="D13" s="26" t="s">
        <v>40</v>
      </c>
      <c r="E13" s="27"/>
      <c r="F13" s="28" t="s">
        <v>41</v>
      </c>
      <c r="G13" s="34"/>
      <c r="H13" s="29"/>
      <c r="I13" s="26"/>
      <c r="J13" s="26"/>
      <c r="K13" s="26"/>
      <c r="L13" s="26"/>
      <c r="M13" s="25"/>
      <c r="N13" s="25"/>
      <c r="O13" s="30"/>
      <c r="P13" s="31"/>
      <c r="Q13" s="31"/>
      <c r="R13" s="31"/>
      <c r="S13" s="31"/>
      <c r="T13" s="31"/>
      <c r="U13" s="31"/>
      <c r="V13" s="30"/>
      <c r="W13" s="65"/>
      <c r="X13" s="32"/>
      <c r="Y13" s="32"/>
      <c r="Z13" s="32"/>
      <c r="AA13" s="32"/>
      <c r="AB13" s="67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25">
        <v>2009</v>
      </c>
      <c r="C14" s="34" t="s">
        <v>35</v>
      </c>
      <c r="D14" s="26" t="s">
        <v>44</v>
      </c>
      <c r="E14" s="27"/>
      <c r="F14" s="28" t="s">
        <v>41</v>
      </c>
      <c r="G14" s="34"/>
      <c r="H14" s="29"/>
      <c r="I14" s="26"/>
      <c r="J14" s="26"/>
      <c r="K14" s="26"/>
      <c r="L14" s="26"/>
      <c r="M14" s="25"/>
      <c r="N14" s="25"/>
      <c r="O14" s="30"/>
      <c r="P14" s="31"/>
      <c r="Q14" s="31"/>
      <c r="R14" s="31"/>
      <c r="S14" s="31"/>
      <c r="T14" s="31"/>
      <c r="U14" s="31"/>
      <c r="V14" s="30"/>
      <c r="W14" s="65"/>
      <c r="X14" s="32"/>
      <c r="Y14" s="32"/>
      <c r="Z14" s="32"/>
      <c r="AA14" s="32"/>
      <c r="AB14" s="67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25">
        <v>2010</v>
      </c>
      <c r="C15" s="34" t="s">
        <v>50</v>
      </c>
      <c r="D15" s="26" t="s">
        <v>60</v>
      </c>
      <c r="E15" s="27"/>
      <c r="F15" s="28" t="s">
        <v>41</v>
      </c>
      <c r="G15" s="34"/>
      <c r="H15" s="29"/>
      <c r="I15" s="26"/>
      <c r="J15" s="26"/>
      <c r="K15" s="26"/>
      <c r="L15" s="26"/>
      <c r="M15" s="25"/>
      <c r="N15" s="25"/>
      <c r="O15" s="30"/>
      <c r="P15" s="31"/>
      <c r="Q15" s="31"/>
      <c r="R15" s="31"/>
      <c r="S15" s="31"/>
      <c r="T15" s="31"/>
      <c r="U15" s="31"/>
      <c r="V15" s="30"/>
      <c r="W15" s="65"/>
      <c r="X15" s="32"/>
      <c r="Y15" s="32"/>
      <c r="Z15" s="32"/>
      <c r="AA15" s="32"/>
      <c r="AB15" s="67"/>
      <c r="AC15" s="30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25">
        <v>2011</v>
      </c>
      <c r="C16" s="25" t="s">
        <v>57</v>
      </c>
      <c r="D16" s="26" t="s">
        <v>60</v>
      </c>
      <c r="E16" s="25"/>
      <c r="F16" s="27" t="s">
        <v>41</v>
      </c>
      <c r="G16" s="34"/>
      <c r="H16" s="29"/>
      <c r="I16" s="25"/>
      <c r="J16" s="25"/>
      <c r="K16" s="25"/>
      <c r="L16" s="25"/>
      <c r="M16" s="25"/>
      <c r="N16" s="80"/>
      <c r="O16" s="30"/>
      <c r="P16" s="31"/>
      <c r="Q16" s="31"/>
      <c r="R16" s="31"/>
      <c r="S16" s="31"/>
      <c r="T16" s="31"/>
      <c r="U16" s="31"/>
      <c r="V16" s="30"/>
      <c r="W16" s="65"/>
      <c r="X16" s="32"/>
      <c r="Y16" s="32"/>
      <c r="Z16" s="32"/>
      <c r="AA16" s="32"/>
      <c r="AB16" s="67"/>
      <c r="AC16" s="30"/>
      <c r="AD16" s="31"/>
      <c r="AE16" s="31"/>
      <c r="AF16" s="31"/>
      <c r="AG16" s="31"/>
      <c r="AH16" s="31"/>
      <c r="AI16" s="31"/>
      <c r="AJ16" s="9"/>
    </row>
    <row r="17" spans="1:36" s="23" customFormat="1" ht="15" customHeight="1" x14ac:dyDescent="0.25">
      <c r="A17" s="9"/>
      <c r="B17" s="25">
        <v>2012</v>
      </c>
      <c r="C17" s="25" t="s">
        <v>48</v>
      </c>
      <c r="D17" s="26" t="s">
        <v>60</v>
      </c>
      <c r="E17" s="25"/>
      <c r="F17" s="27" t="s">
        <v>41</v>
      </c>
      <c r="G17" s="34"/>
      <c r="H17" s="29"/>
      <c r="I17" s="25"/>
      <c r="J17" s="25"/>
      <c r="K17" s="25"/>
      <c r="L17" s="25"/>
      <c r="M17" s="25"/>
      <c r="N17" s="80"/>
      <c r="O17" s="30"/>
      <c r="P17" s="31"/>
      <c r="Q17" s="31"/>
      <c r="R17" s="31"/>
      <c r="S17" s="31"/>
      <c r="T17" s="31"/>
      <c r="U17" s="31"/>
      <c r="V17" s="30"/>
      <c r="W17" s="65"/>
      <c r="X17" s="32"/>
      <c r="Y17" s="32"/>
      <c r="Z17" s="32"/>
      <c r="AA17" s="32"/>
      <c r="AB17" s="67"/>
      <c r="AC17" s="30"/>
      <c r="AD17" s="31"/>
      <c r="AE17" s="31"/>
      <c r="AF17" s="31"/>
      <c r="AG17" s="31"/>
      <c r="AH17" s="31"/>
      <c r="AI17" s="31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41"/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41">
        <v>0</v>
      </c>
      <c r="V18" s="24"/>
      <c r="W18" s="18">
        <v>2</v>
      </c>
      <c r="X18" s="18">
        <v>0</v>
      </c>
      <c r="Y18" s="18">
        <v>0</v>
      </c>
      <c r="Z18" s="18">
        <v>0</v>
      </c>
      <c r="AA18" s="18">
        <v>2</v>
      </c>
      <c r="AB18" s="41">
        <v>0.28599999999999998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2" t="s">
        <v>2</v>
      </c>
      <c r="C19" s="33"/>
      <c r="D19" s="42">
        <v>0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5"/>
      <c r="AI19" s="43"/>
      <c r="AJ19" s="9"/>
    </row>
    <row r="20" spans="1:36" ht="15" customHeight="1" x14ac:dyDescent="0.25">
      <c r="A20" s="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P20" s="43"/>
      <c r="Q20" s="46"/>
      <c r="R20" s="43"/>
      <c r="S20" s="43"/>
      <c r="T20" s="43"/>
      <c r="U20" s="43"/>
      <c r="W20" s="43"/>
      <c r="X20" s="43"/>
      <c r="Y20" s="43"/>
      <c r="Z20" s="43"/>
      <c r="AA20" s="43"/>
      <c r="AB20" s="43"/>
      <c r="AD20" s="43"/>
      <c r="AE20" s="43"/>
      <c r="AF20" s="43"/>
      <c r="AG20" s="43"/>
      <c r="AH20" s="43"/>
      <c r="AI20" s="43"/>
      <c r="AJ20" s="9"/>
    </row>
    <row r="21" spans="1:36" ht="15" customHeight="1" x14ac:dyDescent="0.25">
      <c r="A21" s="9"/>
      <c r="B21" s="22" t="s">
        <v>25</v>
      </c>
      <c r="C21" s="47"/>
      <c r="D21" s="47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3"/>
      <c r="K21" s="18" t="s">
        <v>27</v>
      </c>
      <c r="L21" s="18" t="s">
        <v>28</v>
      </c>
      <c r="M21" s="18" t="s">
        <v>29</v>
      </c>
      <c r="N21" s="18" t="s">
        <v>22</v>
      </c>
      <c r="O21" s="24"/>
      <c r="P21" s="48" t="s">
        <v>30</v>
      </c>
      <c r="Q21" s="12"/>
      <c r="R21" s="12"/>
      <c r="S21" s="12"/>
      <c r="T21" s="49"/>
      <c r="U21" s="49"/>
      <c r="V21" s="49"/>
      <c r="W21" s="49"/>
      <c r="X21" s="49"/>
      <c r="Y21" s="49"/>
      <c r="Z21" s="49"/>
      <c r="AA21" s="12"/>
      <c r="AB21" s="12"/>
      <c r="AC21" s="49"/>
      <c r="AD21" s="12"/>
      <c r="AE21" s="12"/>
      <c r="AF21" s="12"/>
      <c r="AG21" s="12"/>
      <c r="AH21" s="12"/>
      <c r="AI21" s="50"/>
      <c r="AJ21" s="9"/>
    </row>
    <row r="22" spans="1:36" ht="15" customHeight="1" x14ac:dyDescent="0.2">
      <c r="A22" s="9"/>
      <c r="B22" s="48" t="s">
        <v>13</v>
      </c>
      <c r="C22" s="12"/>
      <c r="D22" s="50"/>
      <c r="E22" s="31"/>
      <c r="F22" s="31"/>
      <c r="G22" s="31"/>
      <c r="H22" s="31"/>
      <c r="I22" s="31"/>
      <c r="J22" s="43"/>
      <c r="K22" s="31"/>
      <c r="L22" s="31"/>
      <c r="M22" s="31"/>
      <c r="N22" s="31"/>
      <c r="O22" s="24"/>
      <c r="P22" s="51" t="s">
        <v>9</v>
      </c>
      <c r="Q22" s="52"/>
      <c r="R22" s="53" t="s">
        <v>38</v>
      </c>
      <c r="S22" s="53"/>
      <c r="T22" s="53"/>
      <c r="U22" s="53"/>
      <c r="V22" s="53"/>
      <c r="W22" s="53"/>
      <c r="X22" s="53"/>
      <c r="Y22" s="54"/>
      <c r="Z22" s="54" t="s">
        <v>11</v>
      </c>
      <c r="AA22" s="53"/>
      <c r="AB22" s="54"/>
      <c r="AC22" s="54"/>
      <c r="AD22" s="54" t="s">
        <v>39</v>
      </c>
      <c r="AE22" s="54"/>
      <c r="AF22" s="54"/>
      <c r="AG22" s="54"/>
      <c r="AH22" s="54"/>
      <c r="AI22" s="82"/>
      <c r="AJ22" s="9"/>
    </row>
    <row r="23" spans="1:36" ht="15" customHeight="1" x14ac:dyDescent="0.2">
      <c r="A23" s="9"/>
      <c r="B23" s="55" t="s">
        <v>15</v>
      </c>
      <c r="C23" s="56"/>
      <c r="D23" s="57"/>
      <c r="E23" s="31"/>
      <c r="F23" s="31"/>
      <c r="G23" s="31"/>
      <c r="H23" s="31"/>
      <c r="I23" s="31"/>
      <c r="J23" s="43"/>
      <c r="K23" s="31"/>
      <c r="L23" s="31"/>
      <c r="M23" s="31"/>
      <c r="N23" s="31"/>
      <c r="O23" s="24"/>
      <c r="P23" s="58" t="s">
        <v>65</v>
      </c>
      <c r="Q23" s="59"/>
      <c r="R23" s="60"/>
      <c r="S23" s="60"/>
      <c r="T23" s="60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0"/>
      <c r="AH23" s="61"/>
      <c r="AI23" s="83"/>
      <c r="AJ23" s="9"/>
    </row>
    <row r="24" spans="1:36" ht="15" customHeight="1" x14ac:dyDescent="0.2">
      <c r="A24" s="9"/>
      <c r="B24" s="62" t="s">
        <v>16</v>
      </c>
      <c r="C24" s="63"/>
      <c r="D24" s="64"/>
      <c r="E24" s="65">
        <v>2</v>
      </c>
      <c r="F24" s="65">
        <v>0</v>
      </c>
      <c r="G24" s="65">
        <v>0</v>
      </c>
      <c r="H24" s="65">
        <v>0</v>
      </c>
      <c r="I24" s="65">
        <v>2</v>
      </c>
      <c r="J24" s="43"/>
      <c r="K24" s="66">
        <v>0</v>
      </c>
      <c r="L24" s="66">
        <v>0</v>
      </c>
      <c r="M24" s="66">
        <v>1</v>
      </c>
      <c r="N24" s="67">
        <v>0.28599999999999998</v>
      </c>
      <c r="O24" s="24">
        <v>5</v>
      </c>
      <c r="P24" s="58" t="s">
        <v>66</v>
      </c>
      <c r="Q24" s="59"/>
      <c r="R24" s="60"/>
      <c r="S24" s="60"/>
      <c r="T24" s="60"/>
      <c r="U24" s="60"/>
      <c r="V24" s="60"/>
      <c r="W24" s="60"/>
      <c r="X24" s="60"/>
      <c r="Y24" s="60"/>
      <c r="Z24" s="61"/>
      <c r="AA24" s="61"/>
      <c r="AB24" s="60"/>
      <c r="AC24" s="60"/>
      <c r="AD24" s="60"/>
      <c r="AE24" s="60"/>
      <c r="AF24" s="60"/>
      <c r="AG24" s="60"/>
      <c r="AH24" s="61"/>
      <c r="AI24" s="83"/>
    </row>
    <row r="25" spans="1:36" ht="15" customHeight="1" x14ac:dyDescent="0.2">
      <c r="A25" s="9"/>
      <c r="B25" s="68" t="s">
        <v>26</v>
      </c>
      <c r="C25" s="69"/>
      <c r="D25" s="70"/>
      <c r="E25" s="18">
        <v>2</v>
      </c>
      <c r="F25" s="18">
        <v>0</v>
      </c>
      <c r="G25" s="18">
        <v>0</v>
      </c>
      <c r="H25" s="18">
        <v>0</v>
      </c>
      <c r="I25" s="18">
        <v>2</v>
      </c>
      <c r="J25" s="43"/>
      <c r="K25" s="71">
        <v>0</v>
      </c>
      <c r="L25" s="71">
        <v>0</v>
      </c>
      <c r="M25" s="71">
        <v>1</v>
      </c>
      <c r="N25" s="41">
        <v>0.28599999999999998</v>
      </c>
      <c r="O25" s="24">
        <v>5</v>
      </c>
      <c r="P25" s="72" t="s">
        <v>10</v>
      </c>
      <c r="Q25" s="73"/>
      <c r="R25" s="74"/>
      <c r="S25" s="74"/>
      <c r="T25" s="74"/>
      <c r="U25" s="74"/>
      <c r="V25" s="74"/>
      <c r="W25" s="74"/>
      <c r="X25" s="74"/>
      <c r="Y25" s="74"/>
      <c r="Z25" s="74"/>
      <c r="AA25" s="75"/>
      <c r="AB25" s="74"/>
      <c r="AC25" s="84"/>
      <c r="AD25" s="74"/>
      <c r="AE25" s="74"/>
      <c r="AF25" s="74"/>
      <c r="AG25" s="74"/>
      <c r="AH25" s="75"/>
      <c r="AI25" s="85"/>
    </row>
    <row r="26" spans="1:36" ht="1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3"/>
      <c r="K26" s="45"/>
      <c r="L26" s="45"/>
      <c r="M26" s="45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6" ht="15" customHeight="1" x14ac:dyDescent="0.25">
      <c r="A27" s="9"/>
      <c r="B27" s="43" t="s">
        <v>53</v>
      </c>
      <c r="C27" s="43"/>
      <c r="D27" s="43" t="s">
        <v>54</v>
      </c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4"/>
      <c r="P27" s="46"/>
      <c r="Q27" s="43"/>
      <c r="R27" s="43"/>
      <c r="S27" s="24"/>
      <c r="T27" s="24"/>
      <c r="U27" s="24"/>
      <c r="V27" s="24"/>
      <c r="W27" s="76"/>
      <c r="X27" s="43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6" ht="15" customHeight="1" x14ac:dyDescent="0.25">
      <c r="A28" s="9"/>
      <c r="B28" s="43"/>
      <c r="C28" s="43"/>
      <c r="D28" s="77" t="s">
        <v>58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6" ht="15" customHeight="1" x14ac:dyDescent="0.25">
      <c r="A29" s="9"/>
      <c r="B29" s="43"/>
      <c r="C29" s="43"/>
      <c r="D29" s="43" t="s">
        <v>55</v>
      </c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6" ht="15" customHeight="1" x14ac:dyDescent="0.25">
      <c r="A30" s="9"/>
      <c r="B30" s="43"/>
      <c r="C30" s="43"/>
      <c r="D30" s="43" t="s">
        <v>59</v>
      </c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6" ht="15" customHeight="1" x14ac:dyDescent="0.25">
      <c r="A31" s="9"/>
      <c r="B31" s="43"/>
      <c r="C31" s="43"/>
      <c r="D31" s="43" t="s">
        <v>56</v>
      </c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4"/>
      <c r="P95" s="43"/>
      <c r="Q95" s="46"/>
      <c r="R95" s="43"/>
      <c r="S95" s="43"/>
      <c r="T95" s="24"/>
      <c r="U95" s="24"/>
      <c r="V95" s="24"/>
      <c r="W95" s="24"/>
      <c r="X95" s="76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4"/>
      <c r="P96" s="43"/>
      <c r="Q96" s="46"/>
      <c r="R96" s="43"/>
      <c r="S96" s="43"/>
      <c r="T96" s="24"/>
      <c r="U96" s="24"/>
      <c r="V96" s="24"/>
      <c r="W96" s="24"/>
      <c r="X96" s="76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4"/>
      <c r="P97" s="43"/>
      <c r="Q97" s="46"/>
      <c r="R97" s="43"/>
      <c r="S97" s="43"/>
      <c r="T97" s="24"/>
      <c r="U97" s="24"/>
      <c r="V97" s="24"/>
      <c r="W97" s="24"/>
      <c r="X97" s="76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4"/>
      <c r="P98" s="43"/>
      <c r="Q98" s="46"/>
      <c r="R98" s="43"/>
      <c r="S98" s="43"/>
      <c r="T98" s="24"/>
      <c r="U98" s="24"/>
      <c r="V98" s="24"/>
      <c r="W98" s="24"/>
      <c r="X98" s="76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4"/>
      <c r="P99" s="43"/>
      <c r="Q99" s="46"/>
      <c r="R99" s="43"/>
      <c r="S99" s="43"/>
      <c r="T99" s="24"/>
      <c r="U99" s="24"/>
      <c r="V99" s="24"/>
      <c r="W99" s="24"/>
      <c r="X99" s="76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4"/>
      <c r="P100" s="43"/>
      <c r="Q100" s="46"/>
      <c r="R100" s="43"/>
      <c r="S100" s="43"/>
      <c r="T100" s="24"/>
      <c r="U100" s="24"/>
      <c r="V100" s="24"/>
      <c r="W100" s="24"/>
      <c r="X100" s="76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4"/>
      <c r="P101" s="43"/>
      <c r="Q101" s="46"/>
      <c r="R101" s="43"/>
      <c r="S101" s="43"/>
      <c r="T101" s="24"/>
      <c r="U101" s="24"/>
      <c r="V101" s="24"/>
      <c r="W101" s="24"/>
      <c r="X101" s="76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4"/>
      <c r="P102" s="43"/>
      <c r="Q102" s="46"/>
      <c r="R102" s="43"/>
      <c r="S102" s="43"/>
      <c r="T102" s="24"/>
      <c r="U102" s="24"/>
      <c r="V102" s="24"/>
      <c r="W102" s="24"/>
      <c r="X102" s="76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4"/>
      <c r="P103" s="43"/>
      <c r="Q103" s="46"/>
      <c r="R103" s="43"/>
      <c r="S103" s="43"/>
      <c r="T103" s="24"/>
      <c r="U103" s="24"/>
      <c r="V103" s="24"/>
      <c r="W103" s="24"/>
      <c r="X103" s="76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4"/>
      <c r="P104" s="43"/>
      <c r="Q104" s="46"/>
      <c r="R104" s="43"/>
      <c r="S104" s="43"/>
      <c r="T104" s="24"/>
      <c r="U104" s="24"/>
      <c r="V104" s="24"/>
      <c r="W104" s="24"/>
      <c r="X104" s="76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4"/>
      <c r="P105" s="43"/>
      <c r="Q105" s="46"/>
      <c r="R105" s="43"/>
      <c r="S105" s="43"/>
      <c r="T105" s="24"/>
      <c r="U105" s="24"/>
      <c r="V105" s="24"/>
      <c r="W105" s="24"/>
      <c r="X105" s="76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4"/>
      <c r="P106" s="43"/>
      <c r="Q106" s="46"/>
      <c r="R106" s="43"/>
      <c r="S106" s="43"/>
      <c r="T106" s="24"/>
      <c r="U106" s="24"/>
      <c r="V106" s="24"/>
      <c r="W106" s="24"/>
      <c r="X106" s="76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4"/>
      <c r="P107" s="43"/>
      <c r="Q107" s="46"/>
      <c r="R107" s="43"/>
      <c r="S107" s="43"/>
      <c r="T107" s="24"/>
      <c r="U107" s="24"/>
      <c r="V107" s="24"/>
      <c r="W107" s="24"/>
      <c r="X107" s="76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4"/>
      <c r="P108" s="43"/>
      <c r="Q108" s="46"/>
      <c r="R108" s="43"/>
      <c r="S108" s="43"/>
      <c r="T108" s="24"/>
      <c r="U108" s="24"/>
      <c r="V108" s="24"/>
      <c r="W108" s="24"/>
      <c r="X108" s="76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6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6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6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6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6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6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6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6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6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6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6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6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6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6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6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6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6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6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6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6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6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6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6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6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6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6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6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6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6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6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6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6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6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6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6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6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6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6"/>
      <c r="O146" s="24"/>
      <c r="P146" s="43"/>
      <c r="Q146" s="46"/>
      <c r="R146" s="43"/>
      <c r="S146" s="43"/>
      <c r="T146" s="24"/>
      <c r="U146" s="24"/>
      <c r="V146" s="24"/>
      <c r="W146" s="24"/>
      <c r="X146" s="76"/>
      <c r="Y146" s="43"/>
      <c r="Z146" s="43"/>
      <c r="AA146" s="43"/>
      <c r="AB146" s="43"/>
      <c r="AC146" s="24"/>
      <c r="AD146" s="43"/>
      <c r="AE146" s="43"/>
      <c r="AF146" s="43"/>
      <c r="AG146" s="43"/>
      <c r="AH146" s="43"/>
      <c r="AI146" s="43"/>
    </row>
    <row r="147" spans="1:36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6"/>
      <c r="O147" s="24"/>
      <c r="P147" s="43"/>
      <c r="Q147" s="46"/>
      <c r="R147" s="43"/>
      <c r="S147" s="43"/>
      <c r="T147" s="24"/>
      <c r="U147" s="24"/>
      <c r="V147" s="24"/>
      <c r="W147" s="24"/>
      <c r="X147" s="76"/>
      <c r="Y147" s="43"/>
      <c r="Z147" s="43"/>
      <c r="AA147" s="43"/>
      <c r="AB147" s="43"/>
      <c r="AC147" s="24"/>
      <c r="AD147" s="43"/>
      <c r="AE147" s="43"/>
      <c r="AF147" s="43"/>
      <c r="AG147" s="43"/>
      <c r="AH147" s="43"/>
      <c r="AI147" s="43"/>
    </row>
    <row r="148" spans="1:36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6"/>
      <c r="O148" s="24"/>
      <c r="P148" s="43"/>
      <c r="Q148" s="46"/>
      <c r="R148" s="43"/>
      <c r="S148" s="43"/>
      <c r="T148" s="24"/>
      <c r="U148" s="24"/>
      <c r="V148" s="24"/>
      <c r="W148" s="24"/>
      <c r="X148" s="76"/>
      <c r="Y148" s="43"/>
      <c r="Z148" s="43"/>
      <c r="AA148" s="43"/>
      <c r="AB148" s="43"/>
      <c r="AC148" s="24"/>
      <c r="AD148" s="43"/>
      <c r="AE148" s="43"/>
      <c r="AF148" s="43"/>
      <c r="AG148" s="43"/>
      <c r="AH148" s="43"/>
      <c r="AI148" s="43"/>
    </row>
    <row r="149" spans="1:36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6"/>
      <c r="O149" s="24"/>
      <c r="P149" s="43"/>
      <c r="Q149" s="46"/>
      <c r="R149" s="43"/>
      <c r="S149" s="43"/>
      <c r="T149" s="24"/>
      <c r="U149" s="24"/>
      <c r="V149" s="24"/>
      <c r="W149" s="24"/>
      <c r="X149" s="76"/>
      <c r="Y149" s="43"/>
      <c r="Z149" s="43"/>
      <c r="AA149" s="43"/>
      <c r="AB149" s="43"/>
      <c r="AC149" s="24"/>
      <c r="AD149" s="43"/>
      <c r="AE149" s="43"/>
      <c r="AF149" s="43"/>
      <c r="AG149" s="43"/>
      <c r="AH149" s="43"/>
      <c r="AI149" s="43"/>
    </row>
    <row r="150" spans="1:36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6"/>
      <c r="O150" s="24"/>
      <c r="P150" s="43"/>
      <c r="Q150" s="46"/>
      <c r="R150" s="43"/>
      <c r="S150" s="43"/>
      <c r="T150" s="24"/>
      <c r="U150" s="24"/>
      <c r="V150" s="24"/>
      <c r="W150" s="24"/>
      <c r="X150" s="76"/>
      <c r="Y150" s="43"/>
      <c r="Z150" s="43"/>
      <c r="AA150" s="43"/>
      <c r="AB150" s="43"/>
      <c r="AC150" s="24"/>
      <c r="AD150" s="43"/>
      <c r="AE150" s="43"/>
      <c r="AF150" s="43"/>
      <c r="AG150" s="43"/>
      <c r="AH150" s="43"/>
      <c r="AI150" s="43"/>
    </row>
    <row r="151" spans="1:36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6"/>
      <c r="O151" s="24"/>
      <c r="P151" s="43"/>
      <c r="Q151" s="46"/>
      <c r="R151" s="43"/>
      <c r="S151" s="43"/>
      <c r="T151" s="24"/>
      <c r="U151" s="24"/>
      <c r="V151" s="24"/>
      <c r="W151" s="24"/>
      <c r="X151" s="76"/>
      <c r="Y151" s="43"/>
      <c r="Z151" s="43"/>
      <c r="AA151" s="43"/>
      <c r="AB151" s="43"/>
      <c r="AC151" s="24"/>
      <c r="AD151" s="43"/>
      <c r="AE151" s="43"/>
      <c r="AF151" s="43"/>
      <c r="AG151" s="43"/>
      <c r="AH151" s="43"/>
      <c r="AI151" s="43"/>
    </row>
    <row r="152" spans="1:36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6"/>
      <c r="O152" s="24"/>
      <c r="P152" s="43"/>
      <c r="Q152" s="46"/>
      <c r="R152" s="43"/>
      <c r="S152" s="43"/>
      <c r="T152" s="24"/>
      <c r="U152" s="24"/>
      <c r="V152" s="24"/>
      <c r="W152" s="24"/>
      <c r="X152" s="76"/>
      <c r="Y152" s="43"/>
      <c r="Z152" s="43"/>
      <c r="AA152" s="43"/>
      <c r="AB152" s="43"/>
      <c r="AC152" s="24"/>
      <c r="AD152" s="43"/>
      <c r="AE152" s="43"/>
      <c r="AF152" s="43"/>
      <c r="AG152" s="43"/>
      <c r="AH152" s="43"/>
      <c r="AI152" s="43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5703125" customWidth="1"/>
    <col min="5" max="9" width="5.42578125" customWidth="1"/>
    <col min="10" max="10" width="8.42578125" customWidth="1"/>
    <col min="11" max="11" width="0.7109375" customWidth="1"/>
    <col min="12" max="15" width="5.425781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" customWidth="1"/>
    <col min="27" max="31" width="5.42578125" customWidth="1"/>
    <col min="32" max="32" width="8.4257812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61</v>
      </c>
      <c r="F1" s="86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6"/>
      <c r="AB1" s="86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8" t="s">
        <v>67</v>
      </c>
      <c r="C2" s="89"/>
      <c r="D2" s="90"/>
      <c r="E2" s="13" t="s">
        <v>13</v>
      </c>
      <c r="F2" s="14"/>
      <c r="G2" s="14"/>
      <c r="H2" s="14"/>
      <c r="I2" s="20"/>
      <c r="J2" s="15"/>
      <c r="K2" s="81"/>
      <c r="L2" s="22" t="s">
        <v>68</v>
      </c>
      <c r="M2" s="14"/>
      <c r="N2" s="14"/>
      <c r="O2" s="21"/>
      <c r="P2" s="19"/>
      <c r="Q2" s="22" t="s">
        <v>69</v>
      </c>
      <c r="R2" s="14"/>
      <c r="S2" s="14"/>
      <c r="T2" s="14"/>
      <c r="U2" s="20"/>
      <c r="V2" s="21"/>
      <c r="W2" s="19"/>
      <c r="X2" s="91" t="s">
        <v>70</v>
      </c>
      <c r="Y2" s="92"/>
      <c r="Z2" s="93"/>
      <c r="AA2" s="13" t="s">
        <v>13</v>
      </c>
      <c r="AB2" s="14"/>
      <c r="AC2" s="14"/>
      <c r="AD2" s="14"/>
      <c r="AE2" s="20"/>
      <c r="AF2" s="15"/>
      <c r="AG2" s="81"/>
      <c r="AH2" s="22" t="s">
        <v>71</v>
      </c>
      <c r="AI2" s="14"/>
      <c r="AJ2" s="14"/>
      <c r="AK2" s="21"/>
      <c r="AL2" s="19"/>
      <c r="AM2" s="22" t="s">
        <v>69</v>
      </c>
      <c r="AN2" s="14"/>
      <c r="AO2" s="14"/>
      <c r="AP2" s="14"/>
      <c r="AQ2" s="20"/>
      <c r="AR2" s="21"/>
      <c r="AS2" s="94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4"/>
      <c r="L3" s="18" t="s">
        <v>5</v>
      </c>
      <c r="M3" s="18" t="s">
        <v>6</v>
      </c>
      <c r="N3" s="18" t="s">
        <v>72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4"/>
      <c r="AH3" s="18" t="s">
        <v>5</v>
      </c>
      <c r="AI3" s="18" t="s">
        <v>6</v>
      </c>
      <c r="AJ3" s="18" t="s">
        <v>72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4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33"/>
      <c r="D4" s="2"/>
      <c r="E4" s="31"/>
      <c r="F4" s="31"/>
      <c r="G4" s="31"/>
      <c r="H4" s="95"/>
      <c r="I4" s="31"/>
      <c r="J4" s="96"/>
      <c r="K4" s="30"/>
      <c r="L4" s="97"/>
      <c r="M4" s="18"/>
      <c r="N4" s="18"/>
      <c r="O4" s="18"/>
      <c r="P4" s="24"/>
      <c r="Q4" s="31"/>
      <c r="R4" s="31"/>
      <c r="S4" s="95"/>
      <c r="T4" s="31"/>
      <c r="U4" s="31"/>
      <c r="V4" s="98"/>
      <c r="W4" s="30"/>
      <c r="X4" s="31">
        <v>2002</v>
      </c>
      <c r="Y4" s="31" t="s">
        <v>45</v>
      </c>
      <c r="Z4" s="2" t="s">
        <v>40</v>
      </c>
      <c r="AA4" s="31">
        <v>13</v>
      </c>
      <c r="AB4" s="31">
        <v>0</v>
      </c>
      <c r="AC4" s="31">
        <v>3</v>
      </c>
      <c r="AD4" s="31">
        <v>3</v>
      </c>
      <c r="AE4" s="31">
        <v>27</v>
      </c>
      <c r="AF4" s="121">
        <v>0.45</v>
      </c>
      <c r="AG4" s="122">
        <v>60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9"/>
      <c r="AS4" s="10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2003</v>
      </c>
      <c r="C5" s="33" t="s">
        <v>45</v>
      </c>
      <c r="D5" s="2" t="s">
        <v>36</v>
      </c>
      <c r="E5" s="31">
        <v>12</v>
      </c>
      <c r="F5" s="31">
        <v>0</v>
      </c>
      <c r="G5" s="31">
        <v>2</v>
      </c>
      <c r="H5" s="95">
        <v>0</v>
      </c>
      <c r="I5" s="31">
        <v>21</v>
      </c>
      <c r="J5" s="96">
        <v>0.42</v>
      </c>
      <c r="K5" s="30">
        <v>50</v>
      </c>
      <c r="L5" s="97"/>
      <c r="M5" s="18"/>
      <c r="N5" s="18"/>
      <c r="O5" s="18"/>
      <c r="P5" s="24"/>
      <c r="Q5" s="31"/>
      <c r="R5" s="31"/>
      <c r="S5" s="95"/>
      <c r="T5" s="31"/>
      <c r="U5" s="31"/>
      <c r="V5" s="98"/>
      <c r="W5" s="30"/>
      <c r="X5" s="31">
        <v>2003</v>
      </c>
      <c r="Y5" s="31" t="s">
        <v>48</v>
      </c>
      <c r="Z5" s="2" t="s">
        <v>42</v>
      </c>
      <c r="AA5" s="31">
        <v>4</v>
      </c>
      <c r="AB5" s="31">
        <v>0</v>
      </c>
      <c r="AC5" s="31">
        <v>0</v>
      </c>
      <c r="AD5" s="31">
        <v>1</v>
      </c>
      <c r="AE5" s="31">
        <v>7</v>
      </c>
      <c r="AF5" s="121">
        <v>0.41170000000000001</v>
      </c>
      <c r="AG5" s="122">
        <v>17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99"/>
      <c r="AS5" s="100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2004</v>
      </c>
      <c r="C6" s="33" t="s">
        <v>51</v>
      </c>
      <c r="D6" s="2" t="s">
        <v>43</v>
      </c>
      <c r="E6" s="31">
        <v>11</v>
      </c>
      <c r="F6" s="31">
        <v>0</v>
      </c>
      <c r="G6" s="31">
        <v>0</v>
      </c>
      <c r="H6" s="95">
        <v>1</v>
      </c>
      <c r="I6" s="31">
        <v>10</v>
      </c>
      <c r="J6" s="96">
        <v>0.24399999999999999</v>
      </c>
      <c r="K6" s="30">
        <v>41</v>
      </c>
      <c r="L6" s="97"/>
      <c r="M6" s="18"/>
      <c r="N6" s="18"/>
      <c r="O6" s="18"/>
      <c r="P6" s="24"/>
      <c r="Q6" s="31"/>
      <c r="R6" s="31"/>
      <c r="S6" s="95"/>
      <c r="T6" s="31"/>
      <c r="U6" s="31"/>
      <c r="V6" s="98"/>
      <c r="W6" s="30"/>
      <c r="X6" s="31"/>
      <c r="Y6" s="31"/>
      <c r="Z6" s="2"/>
      <c r="AA6" s="31"/>
      <c r="AB6" s="31"/>
      <c r="AC6" s="31"/>
      <c r="AD6" s="31"/>
      <c r="AE6" s="31"/>
      <c r="AF6" s="121"/>
      <c r="AG6" s="122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9"/>
      <c r="AS6" s="100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2005</v>
      </c>
      <c r="C7" s="33" t="s">
        <v>52</v>
      </c>
      <c r="D7" s="2" t="s">
        <v>80</v>
      </c>
      <c r="E7" s="31">
        <v>4</v>
      </c>
      <c r="F7" s="31">
        <v>0</v>
      </c>
      <c r="G7" s="31">
        <v>1</v>
      </c>
      <c r="H7" s="95">
        <v>0</v>
      </c>
      <c r="I7" s="31">
        <v>9</v>
      </c>
      <c r="J7" s="96">
        <v>0.56299999999999994</v>
      </c>
      <c r="K7" s="30">
        <v>16</v>
      </c>
      <c r="L7" s="97"/>
      <c r="M7" s="18"/>
      <c r="N7" s="18"/>
      <c r="O7" s="18"/>
      <c r="P7" s="24"/>
      <c r="Q7" s="31"/>
      <c r="R7" s="31"/>
      <c r="S7" s="95"/>
      <c r="T7" s="31"/>
      <c r="U7" s="31"/>
      <c r="V7" s="98"/>
      <c r="W7" s="30"/>
      <c r="X7" s="31">
        <v>2005</v>
      </c>
      <c r="Y7" s="31" t="s">
        <v>46</v>
      </c>
      <c r="Z7" s="2" t="s">
        <v>40</v>
      </c>
      <c r="AA7" s="31">
        <v>8</v>
      </c>
      <c r="AB7" s="31">
        <v>1</v>
      </c>
      <c r="AC7" s="31">
        <v>3</v>
      </c>
      <c r="AD7" s="31">
        <v>6</v>
      </c>
      <c r="AE7" s="31">
        <v>29</v>
      </c>
      <c r="AF7" s="121">
        <v>0.61699999999999999</v>
      </c>
      <c r="AG7" s="122">
        <v>47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9"/>
      <c r="AS7" s="100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2006</v>
      </c>
      <c r="C8" s="33" t="s">
        <v>35</v>
      </c>
      <c r="D8" s="2" t="s">
        <v>36</v>
      </c>
      <c r="E8" s="31">
        <v>4</v>
      </c>
      <c r="F8" s="31">
        <v>0</v>
      </c>
      <c r="G8" s="31">
        <v>1</v>
      </c>
      <c r="H8" s="95">
        <v>0</v>
      </c>
      <c r="I8" s="31">
        <v>4</v>
      </c>
      <c r="J8" s="96">
        <v>0.26700000000000002</v>
      </c>
      <c r="K8" s="30">
        <v>15</v>
      </c>
      <c r="L8" s="97"/>
      <c r="M8" s="18"/>
      <c r="N8" s="18"/>
      <c r="O8" s="18"/>
      <c r="P8" s="24"/>
      <c r="Q8" s="31"/>
      <c r="R8" s="31"/>
      <c r="S8" s="95"/>
      <c r="T8" s="31"/>
      <c r="U8" s="31"/>
      <c r="V8" s="98"/>
      <c r="W8" s="30"/>
      <c r="X8" s="31">
        <v>2006</v>
      </c>
      <c r="Y8" s="31" t="s">
        <v>47</v>
      </c>
      <c r="Z8" s="2" t="s">
        <v>40</v>
      </c>
      <c r="AA8" s="31">
        <v>13</v>
      </c>
      <c r="AB8" s="31">
        <v>2</v>
      </c>
      <c r="AC8" s="31">
        <v>11</v>
      </c>
      <c r="AD8" s="31">
        <v>11</v>
      </c>
      <c r="AE8" s="31">
        <v>67</v>
      </c>
      <c r="AF8" s="121">
        <v>0.70520000000000005</v>
      </c>
      <c r="AG8" s="122">
        <v>95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9"/>
      <c r="AS8" s="100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2007</v>
      </c>
      <c r="C9" s="33" t="s">
        <v>52</v>
      </c>
      <c r="D9" s="2" t="s">
        <v>60</v>
      </c>
      <c r="E9" s="31">
        <v>2</v>
      </c>
      <c r="F9" s="31">
        <v>0</v>
      </c>
      <c r="G9" s="31">
        <v>0</v>
      </c>
      <c r="H9" s="95">
        <v>1</v>
      </c>
      <c r="I9" s="31">
        <v>3</v>
      </c>
      <c r="J9" s="96">
        <v>0.375</v>
      </c>
      <c r="K9" s="30">
        <v>8</v>
      </c>
      <c r="L9" s="97"/>
      <c r="M9" s="18"/>
      <c r="N9" s="18"/>
      <c r="O9" s="18"/>
      <c r="P9" s="24"/>
      <c r="Q9" s="31"/>
      <c r="R9" s="31"/>
      <c r="S9" s="95"/>
      <c r="T9" s="31"/>
      <c r="U9" s="31"/>
      <c r="V9" s="98"/>
      <c r="W9" s="30"/>
      <c r="X9" s="31"/>
      <c r="Y9" s="31"/>
      <c r="Z9" s="2"/>
      <c r="AA9" s="31"/>
      <c r="AB9" s="31"/>
      <c r="AC9" s="31"/>
      <c r="AD9" s="31"/>
      <c r="AE9" s="31"/>
      <c r="AF9" s="121"/>
      <c r="AG9" s="122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99"/>
      <c r="AS9" s="100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1"/>
      <c r="C10" s="33"/>
      <c r="D10" s="2"/>
      <c r="E10" s="31"/>
      <c r="F10" s="31"/>
      <c r="G10" s="31"/>
      <c r="H10" s="95"/>
      <c r="I10" s="31"/>
      <c r="J10" s="96"/>
      <c r="K10" s="30"/>
      <c r="L10" s="97"/>
      <c r="M10" s="18"/>
      <c r="N10" s="18"/>
      <c r="O10" s="18"/>
      <c r="P10" s="24"/>
      <c r="Q10" s="31"/>
      <c r="R10" s="31"/>
      <c r="S10" s="95"/>
      <c r="T10" s="31"/>
      <c r="U10" s="31"/>
      <c r="V10" s="98"/>
      <c r="W10" s="30"/>
      <c r="X10" s="31">
        <v>2008</v>
      </c>
      <c r="Y10" s="31" t="s">
        <v>47</v>
      </c>
      <c r="Z10" s="2" t="s">
        <v>40</v>
      </c>
      <c r="AA10" s="31">
        <v>6</v>
      </c>
      <c r="AB10" s="31">
        <v>0</v>
      </c>
      <c r="AC10" s="31">
        <v>3</v>
      </c>
      <c r="AD10" s="31">
        <v>5</v>
      </c>
      <c r="AE10" s="31">
        <v>23</v>
      </c>
      <c r="AF10" s="121">
        <v>0.60519999999999996</v>
      </c>
      <c r="AG10" s="122">
        <v>38</v>
      </c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99"/>
      <c r="AS10" s="100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1"/>
      <c r="C11" s="33"/>
      <c r="D11" s="2"/>
      <c r="E11" s="31"/>
      <c r="F11" s="31"/>
      <c r="G11" s="31"/>
      <c r="H11" s="95"/>
      <c r="I11" s="31"/>
      <c r="J11" s="96"/>
      <c r="K11" s="30"/>
      <c r="L11" s="97"/>
      <c r="M11" s="18"/>
      <c r="N11" s="18"/>
      <c r="O11" s="18"/>
      <c r="P11" s="24"/>
      <c r="Q11" s="31"/>
      <c r="R11" s="31"/>
      <c r="S11" s="95"/>
      <c r="T11" s="31"/>
      <c r="U11" s="31"/>
      <c r="V11" s="98"/>
      <c r="W11" s="30"/>
      <c r="X11" s="31">
        <v>2009</v>
      </c>
      <c r="Y11" s="31" t="s">
        <v>35</v>
      </c>
      <c r="Z11" s="2" t="s">
        <v>79</v>
      </c>
      <c r="AA11" s="31">
        <v>18</v>
      </c>
      <c r="AB11" s="31">
        <v>0</v>
      </c>
      <c r="AC11" s="31">
        <v>18</v>
      </c>
      <c r="AD11" s="31">
        <v>17</v>
      </c>
      <c r="AE11" s="31">
        <v>78</v>
      </c>
      <c r="AF11" s="121">
        <v>0.6341</v>
      </c>
      <c r="AG11" s="122">
        <v>123</v>
      </c>
      <c r="AH11" s="18"/>
      <c r="AI11" s="18"/>
      <c r="AJ11" s="18"/>
      <c r="AK11" s="18"/>
      <c r="AL11" s="24"/>
      <c r="AM11" s="31">
        <v>2</v>
      </c>
      <c r="AN11" s="31">
        <v>0</v>
      </c>
      <c r="AO11" s="31">
        <v>0</v>
      </c>
      <c r="AP11" s="31">
        <v>1</v>
      </c>
      <c r="AQ11" s="31">
        <v>3</v>
      </c>
      <c r="AR11" s="99">
        <v>0.25</v>
      </c>
      <c r="AS11" s="100">
        <v>12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1"/>
      <c r="C12" s="33"/>
      <c r="D12" s="2"/>
      <c r="E12" s="31"/>
      <c r="F12" s="31"/>
      <c r="G12" s="31"/>
      <c r="H12" s="95"/>
      <c r="I12" s="31"/>
      <c r="J12" s="96"/>
      <c r="K12" s="30"/>
      <c r="L12" s="97"/>
      <c r="M12" s="18"/>
      <c r="N12" s="18"/>
      <c r="O12" s="18"/>
      <c r="P12" s="24"/>
      <c r="Q12" s="31"/>
      <c r="R12" s="31"/>
      <c r="S12" s="95"/>
      <c r="T12" s="31"/>
      <c r="U12" s="31"/>
      <c r="V12" s="98"/>
      <c r="W12" s="30"/>
      <c r="X12" s="31">
        <v>2010</v>
      </c>
      <c r="Y12" s="31" t="s">
        <v>50</v>
      </c>
      <c r="Z12" s="2" t="s">
        <v>60</v>
      </c>
      <c r="AA12" s="31">
        <v>15</v>
      </c>
      <c r="AB12" s="31">
        <v>0</v>
      </c>
      <c r="AC12" s="31">
        <v>8</v>
      </c>
      <c r="AD12" s="31">
        <v>8</v>
      </c>
      <c r="AE12" s="31">
        <v>43</v>
      </c>
      <c r="AF12" s="121">
        <v>0.52429999999999999</v>
      </c>
      <c r="AG12" s="122">
        <v>82</v>
      </c>
      <c r="AH12" s="18"/>
      <c r="AI12" s="18"/>
      <c r="AJ12" s="18"/>
      <c r="AK12" s="18"/>
      <c r="AL12" s="24"/>
      <c r="AM12" s="31">
        <v>3</v>
      </c>
      <c r="AN12" s="31">
        <v>0</v>
      </c>
      <c r="AO12" s="31">
        <v>1</v>
      </c>
      <c r="AP12" s="31">
        <v>1</v>
      </c>
      <c r="AQ12" s="31">
        <v>8</v>
      </c>
      <c r="AR12" s="99">
        <v>0.44440000000000002</v>
      </c>
      <c r="AS12" s="100">
        <v>18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1"/>
      <c r="C13" s="33"/>
      <c r="D13" s="2"/>
      <c r="E13" s="31"/>
      <c r="F13" s="31"/>
      <c r="G13" s="31"/>
      <c r="H13" s="95"/>
      <c r="I13" s="31"/>
      <c r="J13" s="96"/>
      <c r="K13" s="30"/>
      <c r="L13" s="97"/>
      <c r="M13" s="18"/>
      <c r="N13" s="18"/>
      <c r="O13" s="18"/>
      <c r="P13" s="24"/>
      <c r="Q13" s="31"/>
      <c r="R13" s="31"/>
      <c r="S13" s="95"/>
      <c r="T13" s="31"/>
      <c r="U13" s="31"/>
      <c r="V13" s="98"/>
      <c r="W13" s="30"/>
      <c r="X13" s="31">
        <v>2011</v>
      </c>
      <c r="Y13" s="31" t="s">
        <v>57</v>
      </c>
      <c r="Z13" s="2" t="s">
        <v>60</v>
      </c>
      <c r="AA13" s="31">
        <v>15</v>
      </c>
      <c r="AB13" s="31">
        <v>2</v>
      </c>
      <c r="AC13" s="31">
        <v>21</v>
      </c>
      <c r="AD13" s="31">
        <v>10</v>
      </c>
      <c r="AE13" s="31">
        <v>53</v>
      </c>
      <c r="AF13" s="121">
        <v>0.54079999999999995</v>
      </c>
      <c r="AG13" s="122">
        <v>98</v>
      </c>
      <c r="AH13" s="18"/>
      <c r="AI13" s="18"/>
      <c r="AJ13" s="18"/>
      <c r="AK13" s="18"/>
      <c r="AL13" s="24"/>
      <c r="AM13" s="31">
        <v>7</v>
      </c>
      <c r="AN13" s="31">
        <v>0</v>
      </c>
      <c r="AO13" s="31">
        <v>1</v>
      </c>
      <c r="AP13" s="31">
        <v>0</v>
      </c>
      <c r="AQ13" s="31">
        <v>15</v>
      </c>
      <c r="AR13" s="99">
        <v>0.36580000000000001</v>
      </c>
      <c r="AS13" s="100">
        <v>41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1"/>
      <c r="C14" s="33"/>
      <c r="D14" s="2"/>
      <c r="E14" s="31"/>
      <c r="F14" s="31"/>
      <c r="G14" s="31"/>
      <c r="H14" s="95"/>
      <c r="I14" s="31"/>
      <c r="J14" s="96"/>
      <c r="K14" s="30"/>
      <c r="L14" s="97"/>
      <c r="M14" s="18"/>
      <c r="N14" s="18"/>
      <c r="O14" s="18"/>
      <c r="P14" s="24"/>
      <c r="Q14" s="31"/>
      <c r="R14" s="31"/>
      <c r="S14" s="95"/>
      <c r="T14" s="31"/>
      <c r="U14" s="31"/>
      <c r="V14" s="98"/>
      <c r="W14" s="30"/>
      <c r="X14" s="31">
        <v>2012</v>
      </c>
      <c r="Y14" s="31" t="s">
        <v>48</v>
      </c>
      <c r="Z14" s="2" t="s">
        <v>60</v>
      </c>
      <c r="AA14" s="31">
        <v>15</v>
      </c>
      <c r="AB14" s="31">
        <v>0</v>
      </c>
      <c r="AC14" s="31">
        <v>28</v>
      </c>
      <c r="AD14" s="31">
        <v>13</v>
      </c>
      <c r="AE14" s="31">
        <v>62</v>
      </c>
      <c r="AF14" s="121">
        <v>0.59609999999999996</v>
      </c>
      <c r="AG14" s="122">
        <v>104</v>
      </c>
      <c r="AH14" s="18"/>
      <c r="AI14" s="18"/>
      <c r="AJ14" s="18"/>
      <c r="AK14" s="18"/>
      <c r="AL14" s="24"/>
      <c r="AM14" s="31">
        <v>3</v>
      </c>
      <c r="AN14" s="31">
        <v>0</v>
      </c>
      <c r="AO14" s="31">
        <v>3</v>
      </c>
      <c r="AP14" s="31">
        <v>0</v>
      </c>
      <c r="AQ14" s="31">
        <v>6</v>
      </c>
      <c r="AR14" s="99">
        <v>0.375</v>
      </c>
      <c r="AS14" s="100">
        <v>16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101" t="s">
        <v>73</v>
      </c>
      <c r="C15" s="102"/>
      <c r="D15" s="103"/>
      <c r="E15" s="104">
        <f>SUM(E4:E14)</f>
        <v>33</v>
      </c>
      <c r="F15" s="104">
        <f>SUM(F4:F14)</f>
        <v>0</v>
      </c>
      <c r="G15" s="104">
        <f>SUM(G4:G14)</f>
        <v>4</v>
      </c>
      <c r="H15" s="104">
        <f>SUM(H4:H14)</f>
        <v>2</v>
      </c>
      <c r="I15" s="104">
        <f>SUM(I4:I14)</f>
        <v>47</v>
      </c>
      <c r="J15" s="105">
        <f>PRODUCT(I15/K15)</f>
        <v>0.36153846153846153</v>
      </c>
      <c r="K15" s="81">
        <f>SUM(K4:K14)</f>
        <v>130</v>
      </c>
      <c r="L15" s="22"/>
      <c r="M15" s="20"/>
      <c r="N15" s="106"/>
      <c r="O15" s="107"/>
      <c r="P15" s="24"/>
      <c r="Q15" s="104">
        <f>SUM(Q4:Q14)</f>
        <v>0</v>
      </c>
      <c r="R15" s="104">
        <f>SUM(R4:R14)</f>
        <v>0</v>
      </c>
      <c r="S15" s="104">
        <f>SUM(S4:S14)</f>
        <v>0</v>
      </c>
      <c r="T15" s="104">
        <f>SUM(T4:T14)</f>
        <v>0</v>
      </c>
      <c r="U15" s="104">
        <f>SUM(U4:U14)</f>
        <v>0</v>
      </c>
      <c r="V15" s="105">
        <v>0</v>
      </c>
      <c r="W15" s="81">
        <f>SUM(W4:W14)</f>
        <v>0</v>
      </c>
      <c r="X15" s="16" t="s">
        <v>73</v>
      </c>
      <c r="Y15" s="17"/>
      <c r="Z15" s="15"/>
      <c r="AA15" s="104">
        <f>SUM(AA4:AA14)</f>
        <v>107</v>
      </c>
      <c r="AB15" s="104">
        <f>SUM(AB4:AB14)</f>
        <v>5</v>
      </c>
      <c r="AC15" s="104">
        <f>SUM(AC4:AC14)</f>
        <v>95</v>
      </c>
      <c r="AD15" s="104">
        <f>SUM(AD4:AD14)</f>
        <v>74</v>
      </c>
      <c r="AE15" s="104">
        <f>SUM(AE4:AE14)</f>
        <v>389</v>
      </c>
      <c r="AF15" s="105">
        <f>PRODUCT(AE15/AG15)</f>
        <v>0.58584337349397586</v>
      </c>
      <c r="AG15" s="81">
        <f>SUM(AG4:AG14)</f>
        <v>664</v>
      </c>
      <c r="AH15" s="22"/>
      <c r="AI15" s="20"/>
      <c r="AJ15" s="106"/>
      <c r="AK15" s="107"/>
      <c r="AL15" s="24"/>
      <c r="AM15" s="104">
        <f>SUM(AM4:AM14)</f>
        <v>15</v>
      </c>
      <c r="AN15" s="104">
        <f>SUM(AN4:AN14)</f>
        <v>0</v>
      </c>
      <c r="AO15" s="104">
        <f>SUM(AO4:AO14)</f>
        <v>5</v>
      </c>
      <c r="AP15" s="104">
        <f>SUM(AP4:AP14)</f>
        <v>2</v>
      </c>
      <c r="AQ15" s="104">
        <f>SUM(AQ4:AQ14)</f>
        <v>32</v>
      </c>
      <c r="AR15" s="105">
        <f>PRODUCT(AQ15/AS15)</f>
        <v>0.36781609195402298</v>
      </c>
      <c r="AS15" s="94">
        <f>SUM(AS4:AS14)</f>
        <v>87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30"/>
      <c r="L16" s="24"/>
      <c r="M16" s="24"/>
      <c r="N16" s="24"/>
      <c r="O16" s="24"/>
      <c r="P16" s="43"/>
      <c r="Q16" s="43"/>
      <c r="R16" s="46"/>
      <c r="S16" s="43"/>
      <c r="T16" s="43"/>
      <c r="U16" s="24"/>
      <c r="V16" s="24"/>
      <c r="W16" s="30"/>
      <c r="X16" s="43"/>
      <c r="Y16" s="43"/>
      <c r="Z16" s="43"/>
      <c r="AA16" s="43"/>
      <c r="AB16" s="43"/>
      <c r="AC16" s="43"/>
      <c r="AD16" s="43"/>
      <c r="AE16" s="43"/>
      <c r="AF16" s="44"/>
      <c r="AG16" s="30"/>
      <c r="AH16" s="24"/>
      <c r="AI16" s="24"/>
      <c r="AJ16" s="24"/>
      <c r="AK16" s="24"/>
      <c r="AL16" s="43"/>
      <c r="AM16" s="43"/>
      <c r="AN16" s="46"/>
      <c r="AO16" s="43"/>
      <c r="AP16" s="43"/>
      <c r="AQ16" s="24"/>
      <c r="AR16" s="24"/>
      <c r="AS16" s="30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08" t="s">
        <v>74</v>
      </c>
      <c r="C17" s="109"/>
      <c r="D17" s="110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75</v>
      </c>
      <c r="O17" s="18" t="s">
        <v>76</v>
      </c>
      <c r="Q17" s="46"/>
      <c r="R17" s="46" t="s">
        <v>53</v>
      </c>
      <c r="S17" s="46"/>
      <c r="T17" s="43" t="s">
        <v>54</v>
      </c>
      <c r="U17" s="24"/>
      <c r="V17" s="30"/>
      <c r="W17" s="30"/>
      <c r="X17" s="111"/>
      <c r="Y17" s="111"/>
      <c r="Z17" s="111"/>
      <c r="AA17" s="111"/>
      <c r="AB17" s="111"/>
      <c r="AC17" s="46"/>
      <c r="AD17" s="46"/>
      <c r="AE17" s="46"/>
      <c r="AF17" s="43"/>
      <c r="AG17" s="43"/>
      <c r="AH17" s="43"/>
      <c r="AI17" s="43"/>
      <c r="AJ17" s="43"/>
      <c r="AK17" s="43"/>
      <c r="AM17" s="30"/>
      <c r="AN17" s="111"/>
      <c r="AO17" s="111"/>
      <c r="AP17" s="111"/>
      <c r="AQ17" s="111"/>
      <c r="AR17" s="111"/>
      <c r="AS17" s="111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8" t="s">
        <v>12</v>
      </c>
      <c r="C18" s="12"/>
      <c r="D18" s="50"/>
      <c r="E18" s="112">
        <v>2</v>
      </c>
      <c r="F18" s="112">
        <v>0</v>
      </c>
      <c r="G18" s="112">
        <v>0</v>
      </c>
      <c r="H18" s="112">
        <v>0</v>
      </c>
      <c r="I18" s="112">
        <v>2</v>
      </c>
      <c r="J18" s="113">
        <v>0.28599999999999998</v>
      </c>
      <c r="K18" s="43">
        <f>PRODUCT(I18/J18)</f>
        <v>6.9930069930069934</v>
      </c>
      <c r="L18" s="114">
        <f>PRODUCT((F18+G18)/E18)</f>
        <v>0</v>
      </c>
      <c r="M18" s="114">
        <f>PRODUCT(H18/E18)</f>
        <v>0</v>
      </c>
      <c r="N18" s="114">
        <f>PRODUCT((F18+G18+H18)/E18)</f>
        <v>0</v>
      </c>
      <c r="O18" s="114">
        <f>PRODUCT(I18/E18)</f>
        <v>1</v>
      </c>
      <c r="Q18" s="46"/>
      <c r="R18" s="46"/>
      <c r="S18" s="46"/>
      <c r="T18" s="77" t="s">
        <v>58</v>
      </c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6"/>
      <c r="AO18" s="46"/>
      <c r="AP18" s="46"/>
      <c r="AQ18" s="46"/>
      <c r="AR18" s="46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15" t="s">
        <v>67</v>
      </c>
      <c r="C19" s="116"/>
      <c r="D19" s="117"/>
      <c r="E19" s="112">
        <f>PRODUCT(E15+Q15)</f>
        <v>33</v>
      </c>
      <c r="F19" s="112">
        <f>PRODUCT(F15+R15)</f>
        <v>0</v>
      </c>
      <c r="G19" s="112">
        <f>PRODUCT(G15+S15)</f>
        <v>4</v>
      </c>
      <c r="H19" s="112">
        <f>PRODUCT(H15+T15)</f>
        <v>2</v>
      </c>
      <c r="I19" s="112">
        <f>PRODUCT(I15+U15)</f>
        <v>47</v>
      </c>
      <c r="J19" s="113">
        <f>PRODUCT(I19/K19)</f>
        <v>0.36153846153846153</v>
      </c>
      <c r="K19" s="43">
        <f>PRODUCT(K15+W15)</f>
        <v>130</v>
      </c>
      <c r="L19" s="114">
        <f>PRODUCT((F19+G19)/E19)</f>
        <v>0.12121212121212122</v>
      </c>
      <c r="M19" s="114">
        <f>PRODUCT(H19/E19)</f>
        <v>6.0606060606060608E-2</v>
      </c>
      <c r="N19" s="114">
        <f>PRODUCT((F19+G19+H19)/E19)</f>
        <v>0.18181818181818182</v>
      </c>
      <c r="O19" s="114">
        <f>PRODUCT(I19/E19)</f>
        <v>1.4242424242424243</v>
      </c>
      <c r="Q19" s="46"/>
      <c r="R19" s="46"/>
      <c r="S19" s="46"/>
      <c r="T19" s="43" t="s">
        <v>55</v>
      </c>
      <c r="U19" s="43"/>
      <c r="V19" s="43"/>
      <c r="W19" s="43"/>
      <c r="X19" s="43"/>
      <c r="Y19" s="43"/>
      <c r="Z19" s="43"/>
      <c r="AA19" s="43"/>
      <c r="AB19" s="43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27" t="s">
        <v>70</v>
      </c>
      <c r="C20" s="34"/>
      <c r="D20" s="29"/>
      <c r="E20" s="112">
        <f>PRODUCT(AA15+AM15)</f>
        <v>122</v>
      </c>
      <c r="F20" s="112">
        <f>PRODUCT(AB15+AN15)</f>
        <v>5</v>
      </c>
      <c r="G20" s="112">
        <f>PRODUCT(AC15+AO15)</f>
        <v>100</v>
      </c>
      <c r="H20" s="112">
        <f>PRODUCT(AD15+AP15)</f>
        <v>76</v>
      </c>
      <c r="I20" s="112">
        <f>PRODUCT(AE15+AQ15)</f>
        <v>421</v>
      </c>
      <c r="J20" s="113">
        <f>PRODUCT(I20/K20)</f>
        <v>0.56058588548601862</v>
      </c>
      <c r="K20" s="24">
        <f>PRODUCT(AG15+AS15)</f>
        <v>751</v>
      </c>
      <c r="L20" s="114">
        <f>PRODUCT((F20+G20)/E20)</f>
        <v>0.86065573770491799</v>
      </c>
      <c r="M20" s="114">
        <f>PRODUCT(H20/E20)</f>
        <v>0.62295081967213117</v>
      </c>
      <c r="N20" s="114">
        <f>PRODUCT((F20+G20+H20)/E20)</f>
        <v>1.4836065573770492</v>
      </c>
      <c r="O20" s="114">
        <f>PRODUCT(I20/E20)</f>
        <v>3.4508196721311477</v>
      </c>
      <c r="Q20" s="46"/>
      <c r="R20" s="46"/>
      <c r="S20" s="43"/>
      <c r="T20" s="77" t="s">
        <v>78</v>
      </c>
      <c r="U20" s="24"/>
      <c r="V20" s="24"/>
      <c r="W20" s="43"/>
      <c r="X20" s="43"/>
      <c r="Y20" s="43"/>
      <c r="Z20" s="43"/>
      <c r="AA20" s="43"/>
      <c r="AB20" s="43"/>
      <c r="AC20" s="46"/>
      <c r="AD20" s="46"/>
      <c r="AE20" s="46"/>
      <c r="AF20" s="46"/>
      <c r="AG20" s="46"/>
      <c r="AH20" s="46"/>
      <c r="AI20" s="46"/>
      <c r="AJ20" s="46"/>
      <c r="AK20" s="43"/>
      <c r="AL20" s="24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18" t="s">
        <v>73</v>
      </c>
      <c r="C21" s="119"/>
      <c r="D21" s="120"/>
      <c r="E21" s="112">
        <f>SUM(E18:E20)</f>
        <v>157</v>
      </c>
      <c r="F21" s="112">
        <f t="shared" ref="F21:I21" si="0">SUM(F18:F20)</f>
        <v>5</v>
      </c>
      <c r="G21" s="112">
        <f t="shared" si="0"/>
        <v>104</v>
      </c>
      <c r="H21" s="112">
        <f t="shared" si="0"/>
        <v>78</v>
      </c>
      <c r="I21" s="112">
        <f t="shared" si="0"/>
        <v>470</v>
      </c>
      <c r="J21" s="113">
        <f>PRODUCT(I21/K21)</f>
        <v>0.52928344739059563</v>
      </c>
      <c r="K21" s="43">
        <f>SUM(K18:K20)</f>
        <v>887.99300699300693</v>
      </c>
      <c r="L21" s="114">
        <f>PRODUCT((F21+G21)/E21)</f>
        <v>0.69426751592356684</v>
      </c>
      <c r="M21" s="114">
        <f>PRODUCT(H21/E21)</f>
        <v>0.49681528662420382</v>
      </c>
      <c r="N21" s="114">
        <f>PRODUCT((F21+G21+H21)/E21)</f>
        <v>1.1910828025477707</v>
      </c>
      <c r="O21" s="114">
        <f>PRODUCT(I21/E21)</f>
        <v>2.9936305732484074</v>
      </c>
      <c r="Q21" s="24"/>
      <c r="R21" s="24"/>
      <c r="S21" s="24"/>
      <c r="T21" s="43" t="s">
        <v>59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24"/>
      <c r="F22" s="24"/>
      <c r="G22" s="24"/>
      <c r="H22" s="24"/>
      <c r="I22" s="24"/>
      <c r="J22" s="43"/>
      <c r="K22" s="43"/>
      <c r="L22" s="24"/>
      <c r="M22" s="24"/>
      <c r="N22" s="24"/>
      <c r="O22" s="24"/>
      <c r="P22" s="43"/>
      <c r="Q22" s="43"/>
      <c r="R22" s="43"/>
      <c r="S22" s="43"/>
      <c r="T22" s="43" t="s">
        <v>77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6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6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6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6"/>
      <c r="AK180" s="43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6"/>
      <c r="AK181" s="43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6"/>
      <c r="AK182" s="43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6"/>
      <c r="AK183" s="43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6"/>
      <c r="AK184" s="43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6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24"/>
      <c r="AL186" s="24"/>
    </row>
    <row r="187" spans="1:57" x14ac:dyDescent="0.25"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</row>
    <row r="188" spans="1:57" x14ac:dyDescent="0.25"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57" x14ac:dyDescent="0.25"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2018-10-25T15:41:35Z</dcterms:modified>
</cp:coreProperties>
</file>