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" sheetId="3" r:id="rId2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I16" i="3"/>
  <c r="E16" i="3"/>
  <c r="K14" i="3"/>
  <c r="AS11" i="3"/>
  <c r="AQ11" i="3"/>
  <c r="AP11" i="3"/>
  <c r="AO11" i="3"/>
  <c r="AN11" i="3"/>
  <c r="AM11" i="3"/>
  <c r="AG11" i="3"/>
  <c r="K16" i="3" s="1"/>
  <c r="AE11" i="3"/>
  <c r="AD11" i="3"/>
  <c r="H16" i="3" s="1"/>
  <c r="AC11" i="3"/>
  <c r="G16" i="3" s="1"/>
  <c r="AB11" i="3"/>
  <c r="F16" i="3" s="1"/>
  <c r="AA11" i="3"/>
  <c r="W11" i="3"/>
  <c r="U11" i="3"/>
  <c r="T11" i="3"/>
  <c r="S11" i="3"/>
  <c r="R11" i="3"/>
  <c r="Q11" i="3"/>
  <c r="K11" i="3"/>
  <c r="K15" i="3" s="1"/>
  <c r="I11" i="3"/>
  <c r="I15" i="3" s="1"/>
  <c r="O15" i="3" s="1"/>
  <c r="H11" i="3"/>
  <c r="H15" i="3" s="1"/>
  <c r="G11" i="3"/>
  <c r="G15" i="3" s="1"/>
  <c r="F11" i="3"/>
  <c r="F15" i="3" s="1"/>
  <c r="E11" i="3"/>
  <c r="E15" i="3" s="1"/>
  <c r="E17" i="3" l="1"/>
  <c r="G17" i="3"/>
  <c r="K17" i="3"/>
  <c r="F17" i="3"/>
  <c r="N15" i="3"/>
  <c r="L15" i="3"/>
  <c r="H17" i="3"/>
  <c r="M15" i="3"/>
  <c r="I17" i="3"/>
  <c r="O17" i="3" s="1"/>
  <c r="AB13" i="1"/>
  <c r="AA13" i="1"/>
  <c r="Z13" i="1"/>
  <c r="Y13" i="1"/>
  <c r="X13" i="1"/>
  <c r="W13" i="1"/>
  <c r="M17" i="3" l="1"/>
  <c r="N17" i="3"/>
  <c r="L17" i="3"/>
</calcChain>
</file>

<file path=xl/sharedStrings.xml><?xml version="1.0" encoding="utf-8"?>
<sst xmlns="http://schemas.openxmlformats.org/spreadsheetml/2006/main" count="179" uniqueCount="72">
  <si>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</si>
  <si>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</si>
  <si>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</si>
  <si>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</si>
  <si>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</si>
  <si>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</si>
  <si>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</si>
  <si>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</si>
  <si>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</si>
  <si>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</si>
  <si>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</si>
  <si>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</si>
  <si>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</si>
  <si>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</si>
  <si>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</si>
  <si>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</si>
  <si>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</si>
  <si>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</si>
  <si>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</si>
  <si>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</si>
  <si>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</si>
  <si>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</si>
  <si>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</si>
  <si>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</si>
  <si>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</si>
  <si>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</si>
  <si>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</si>
  <si>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</si>
  <si>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</si>
  <si>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</si>
  <si>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</si>
  <si>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</si>
  <si>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</si>
  <si>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Jouko Kiema</t>
  </si>
  <si>
    <t>2.</t>
  </si>
  <si>
    <t>HoNsU</t>
  </si>
  <si>
    <t>11.</t>
  </si>
  <si>
    <t>Cup</t>
  </si>
  <si>
    <t>16.05. 1984  Kiri - HoNsU  10-4</t>
  </si>
  <si>
    <t xml:space="preserve">  20 v   5 kk   2 pv</t>
  </si>
  <si>
    <t>8.</t>
  </si>
  <si>
    <t>ykköspesis</t>
  </si>
  <si>
    <t>9.</t>
  </si>
  <si>
    <t>Seurat</t>
  </si>
  <si>
    <t>HoNsU = Hongikon Nuorisoseuran Urheilijat  (1948)</t>
  </si>
  <si>
    <t>4.</t>
  </si>
  <si>
    <t>ykkössarja</t>
  </si>
  <si>
    <t>09.06. 1985  KaMa - HoNsU  4-4</t>
  </si>
  <si>
    <t>01.09. 1985  SoJy - HoNsU  12-3</t>
  </si>
  <si>
    <t>20.  ottelu</t>
  </si>
  <si>
    <t xml:space="preserve">  21 v   5 kk 25 pv</t>
  </si>
  <si>
    <t xml:space="preserve">  21 v   8 kk 18 pv</t>
  </si>
  <si>
    <t>10.</t>
  </si>
  <si>
    <t>14.12.1963</t>
  </si>
  <si>
    <t>MESTARUUSSARJA</t>
  </si>
  <si>
    <t>URA SM-SARJASSA</t>
  </si>
  <si>
    <t>YKKÖSPESIS</t>
  </si>
  <si>
    <t xml:space="preserve"> Arvo-ottelut</t>
  </si>
  <si>
    <t>Mitalit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</si>
  <si>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</si>
  <si>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</si>
  <si>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</si>
  <si>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</si>
  <si>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</si>
  <si>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</si>
  <si>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</si>
  <si>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</si>
  <si>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</si>
  <si>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</si>
  <si>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</si>
  <si>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</si>
  <si>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HoNsU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</si>
</sst>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2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0" borderId="0" xfId="0" applyFont="1" applyFill="1"/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5" fontId="5" fillId="6" borderId="1" xfId="2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5" fillId="6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6" xfId="0" applyFont="1" applyFill="1" applyBorder="1"/>
    <xf numFmtId="0" fontId="5" fillId="2" borderId="0" xfId="0" applyFont="1" applyFill="1" applyBorder="1"/>
    <xf numFmtId="0" fontId="6" fillId="4" borderId="3" xfId="0" applyFont="1" applyFill="1" applyBorder="1"/>
    <xf numFmtId="0" fontId="5" fillId="3" borderId="2" xfId="0" applyFont="1" applyFill="1" applyBorder="1"/>
    <xf numFmtId="0" fontId="3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7" borderId="7" xfId="0" applyFont="1" applyFill="1" applyBorder="1"/>
    <xf numFmtId="0" fontId="3" fillId="7" borderId="6" xfId="0" applyFont="1" applyFill="1" applyBorder="1"/>
    <xf numFmtId="0" fontId="5" fillId="7" borderId="6" xfId="0" applyFont="1" applyFill="1" applyBorder="1"/>
    <xf numFmtId="0" fontId="5" fillId="7" borderId="6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7" borderId="12" xfId="0" applyFont="1" applyFill="1" applyBorder="1"/>
    <xf numFmtId="0" fontId="3" fillId="7" borderId="0" xfId="0" applyFont="1" applyFill="1" applyBorder="1"/>
    <xf numFmtId="0" fontId="5" fillId="7" borderId="0" xfId="0" applyFont="1" applyFill="1" applyBorder="1"/>
    <xf numFmtId="0" fontId="5" fillId="7" borderId="0" xfId="0" applyFont="1" applyFill="1" applyBorder="1" applyAlignment="1">
      <alignment horizontal="right"/>
    </xf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5" fillId="7" borderId="9" xfId="0" applyFont="1" applyFill="1" applyBorder="1"/>
    <xf numFmtId="0" fontId="3" fillId="7" borderId="10" xfId="0" applyFont="1" applyFill="1" applyBorder="1"/>
    <xf numFmtId="0" fontId="5" fillId="7" borderId="10" xfId="0" applyFont="1" applyFill="1" applyBorder="1"/>
    <xf numFmtId="0" fontId="5" fillId="7" borderId="10" xfId="0" applyFont="1" applyFill="1" applyBorder="1" applyAlignment="1">
      <alignment horizontal="righ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/>
    <xf numFmtId="0" fontId="5" fillId="2" borderId="13" xfId="0" applyFont="1" applyFill="1" applyBorder="1" applyAlignment="1">
      <alignment horizontal="center"/>
    </xf>
    <xf numFmtId="0" fontId="5" fillId="7" borderId="8" xfId="0" applyFont="1" applyFill="1" applyBorder="1"/>
    <xf numFmtId="0" fontId="5" fillId="7" borderId="5" xfId="0" applyFont="1" applyFill="1" applyBorder="1"/>
    <xf numFmtId="0" fontId="5" fillId="7" borderId="11" xfId="0" applyFont="1" applyFill="1" applyBorder="1"/>
    <xf numFmtId="49" fontId="5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/>
    <xf numFmtId="0" fontId="5" fillId="2" borderId="12" xfId="0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3" borderId="4" xfId="2" applyNumberFormat="1" applyFont="1" applyFill="1" applyBorder="1" applyAlignment="1">
      <alignment horizontal="center"/>
    </xf>
    <xf numFmtId="0" fontId="0" fillId="2" borderId="0" xfId="0" applyFill="1"/>
    <xf numFmtId="0" fontId="5" fillId="4" borderId="14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0" fontId="5" fillId="4" borderId="7" xfId="0" applyFont="1" applyFill="1" applyBorder="1"/>
    <xf numFmtId="0" fontId="5" fillId="4" borderId="6" xfId="0" applyFont="1" applyFill="1" applyBorder="1"/>
    <xf numFmtId="0" fontId="5" fillId="4" borderId="8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8" borderId="2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9" customWidth="1"/>
    <col min="16" max="20" width="5.7109375" style="78" customWidth="1"/>
    <col min="21" max="21" width="8.7109375" style="78" customWidth="1"/>
    <col min="22" max="22" width="0.7109375" style="29" customWidth="1"/>
    <col min="23" max="27" width="5.7109375" style="78" customWidth="1"/>
    <col min="28" max="28" width="8.7109375" style="78" customWidth="1"/>
    <col min="29" max="29" width="0.7109375" style="29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53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54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3"/>
      <c r="W2" s="22" t="s">
        <v>15</v>
      </c>
      <c r="X2" s="14"/>
      <c r="Y2" s="14"/>
      <c r="Z2" s="14"/>
      <c r="AA2" s="14"/>
      <c r="AB2" s="14"/>
      <c r="AC2" s="83"/>
      <c r="AD2" s="22" t="s">
        <v>57</v>
      </c>
      <c r="AE2" s="14"/>
      <c r="AF2" s="14"/>
      <c r="AG2" s="20"/>
      <c r="AH2" s="14" t="s">
        <v>58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37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1984</v>
      </c>
      <c r="C4" s="25" t="s">
        <v>34</v>
      </c>
      <c r="D4" s="26" t="s">
        <v>35</v>
      </c>
      <c r="E4" s="25">
        <v>3</v>
      </c>
      <c r="F4" s="25">
        <v>0</v>
      </c>
      <c r="G4" s="27">
        <v>0</v>
      </c>
      <c r="H4" s="25">
        <v>0</v>
      </c>
      <c r="I4" s="25">
        <v>2</v>
      </c>
      <c r="J4" s="25">
        <v>1</v>
      </c>
      <c r="K4" s="25">
        <v>0</v>
      </c>
      <c r="L4" s="25">
        <v>1</v>
      </c>
      <c r="M4" s="25">
        <v>0</v>
      </c>
      <c r="N4" s="28">
        <v>0.66700000000000004</v>
      </c>
      <c r="O4" s="29"/>
      <c r="P4" s="25"/>
      <c r="Q4" s="25"/>
      <c r="R4" s="25"/>
      <c r="S4" s="25"/>
      <c r="T4" s="25"/>
      <c r="U4" s="25"/>
      <c r="V4" s="29"/>
      <c r="W4" s="37"/>
      <c r="X4" s="37"/>
      <c r="Y4" s="37"/>
      <c r="Z4" s="37"/>
      <c r="AA4" s="37"/>
      <c r="AB4" s="67"/>
      <c r="AC4" s="29"/>
      <c r="AD4" s="25"/>
      <c r="AE4" s="25"/>
      <c r="AF4" s="25"/>
      <c r="AG4" s="25"/>
      <c r="AH4" s="25">
        <v>1</v>
      </c>
      <c r="AI4" s="25"/>
      <c r="AJ4" s="9"/>
    </row>
    <row r="5" spans="1:36" s="23" customFormat="1" ht="15" customHeight="1" x14ac:dyDescent="0.2">
      <c r="A5" s="9"/>
      <c r="B5" s="25">
        <v>1985</v>
      </c>
      <c r="C5" s="25" t="s">
        <v>36</v>
      </c>
      <c r="D5" s="26" t="s">
        <v>35</v>
      </c>
      <c r="E5" s="25">
        <v>13</v>
      </c>
      <c r="F5" s="25">
        <v>0</v>
      </c>
      <c r="G5" s="27">
        <v>1</v>
      </c>
      <c r="H5" s="25">
        <v>0</v>
      </c>
      <c r="I5" s="25">
        <v>27</v>
      </c>
      <c r="J5" s="25">
        <v>12</v>
      </c>
      <c r="K5" s="25">
        <v>9</v>
      </c>
      <c r="L5" s="25">
        <v>5</v>
      </c>
      <c r="M5" s="25">
        <v>1</v>
      </c>
      <c r="N5" s="28">
        <v>0.45800000000000002</v>
      </c>
      <c r="O5" s="24"/>
      <c r="P5" s="25"/>
      <c r="Q5" s="25"/>
      <c r="R5" s="25"/>
      <c r="S5" s="25"/>
      <c r="T5" s="25"/>
      <c r="U5" s="25"/>
      <c r="V5" s="24"/>
      <c r="W5" s="37">
        <v>4</v>
      </c>
      <c r="X5" s="37">
        <v>0</v>
      </c>
      <c r="Y5" s="37">
        <v>0</v>
      </c>
      <c r="Z5" s="37">
        <v>1</v>
      </c>
      <c r="AA5" s="37">
        <v>4</v>
      </c>
      <c r="AB5" s="67">
        <v>0.23499999999999999</v>
      </c>
      <c r="AC5" s="24"/>
      <c r="AD5" s="25"/>
      <c r="AE5" s="38"/>
      <c r="AF5" s="38"/>
      <c r="AG5" s="25"/>
      <c r="AH5" s="25"/>
      <c r="AI5" s="25"/>
      <c r="AJ5" s="9"/>
    </row>
    <row r="6" spans="1:36" s="23" customFormat="1" ht="15" customHeight="1" x14ac:dyDescent="0.2">
      <c r="A6" s="9"/>
      <c r="B6" s="31">
        <v>1986</v>
      </c>
      <c r="C6" s="31" t="s">
        <v>45</v>
      </c>
      <c r="D6" s="32" t="s">
        <v>35</v>
      </c>
      <c r="E6" s="31"/>
      <c r="F6" s="33" t="s">
        <v>46</v>
      </c>
      <c r="G6" s="34"/>
      <c r="H6" s="35"/>
      <c r="I6" s="31"/>
      <c r="J6" s="31"/>
      <c r="K6" s="31"/>
      <c r="L6" s="31"/>
      <c r="M6" s="31"/>
      <c r="N6" s="36"/>
      <c r="O6" s="24"/>
      <c r="P6" s="25"/>
      <c r="Q6" s="25"/>
      <c r="R6" s="25"/>
      <c r="S6" s="25"/>
      <c r="T6" s="25"/>
      <c r="U6" s="25"/>
      <c r="V6" s="24"/>
      <c r="W6" s="37"/>
      <c r="X6" s="37"/>
      <c r="Y6" s="37"/>
      <c r="Z6" s="37"/>
      <c r="AA6" s="37"/>
      <c r="AB6" s="67"/>
      <c r="AC6" s="24"/>
      <c r="AD6" s="25"/>
      <c r="AE6" s="38"/>
      <c r="AF6" s="38"/>
      <c r="AG6" s="25"/>
      <c r="AH6" s="25"/>
      <c r="AI6" s="25"/>
      <c r="AJ6" s="9"/>
    </row>
    <row r="7" spans="1:36" s="23" customFormat="1" ht="15" customHeight="1" x14ac:dyDescent="0.2">
      <c r="A7" s="9"/>
      <c r="B7" s="31">
        <v>1987</v>
      </c>
      <c r="C7" s="31" t="s">
        <v>45</v>
      </c>
      <c r="D7" s="32" t="s">
        <v>35</v>
      </c>
      <c r="E7" s="31"/>
      <c r="F7" s="33" t="s">
        <v>46</v>
      </c>
      <c r="G7" s="34"/>
      <c r="H7" s="35"/>
      <c r="I7" s="31"/>
      <c r="J7" s="31"/>
      <c r="K7" s="31"/>
      <c r="L7" s="31"/>
      <c r="M7" s="31"/>
      <c r="N7" s="39"/>
      <c r="O7" s="24"/>
      <c r="P7" s="25"/>
      <c r="Q7" s="25"/>
      <c r="R7" s="25"/>
      <c r="S7" s="25"/>
      <c r="T7" s="25"/>
      <c r="U7" s="25"/>
      <c r="V7" s="24"/>
      <c r="W7" s="37"/>
      <c r="X7" s="37"/>
      <c r="Y7" s="37"/>
      <c r="Z7" s="37"/>
      <c r="AA7" s="37"/>
      <c r="AB7" s="67"/>
      <c r="AC7" s="24"/>
      <c r="AD7" s="25"/>
      <c r="AE7" s="38"/>
      <c r="AF7" s="38"/>
      <c r="AG7" s="25"/>
      <c r="AH7" s="25"/>
      <c r="AI7" s="25"/>
      <c r="AJ7" s="9"/>
    </row>
    <row r="8" spans="1:36" s="23" customFormat="1" ht="15" customHeight="1" x14ac:dyDescent="0.2">
      <c r="A8" s="9"/>
      <c r="B8" s="31">
        <v>1988</v>
      </c>
      <c r="C8" s="31" t="s">
        <v>40</v>
      </c>
      <c r="D8" s="32" t="s">
        <v>35</v>
      </c>
      <c r="E8" s="31"/>
      <c r="F8" s="33" t="s">
        <v>46</v>
      </c>
      <c r="G8" s="34"/>
      <c r="H8" s="35"/>
      <c r="I8" s="31"/>
      <c r="J8" s="31"/>
      <c r="K8" s="31"/>
      <c r="L8" s="31"/>
      <c r="M8" s="31"/>
      <c r="N8" s="39"/>
      <c r="O8" s="24"/>
      <c r="P8" s="25"/>
      <c r="Q8" s="25"/>
      <c r="R8" s="25"/>
      <c r="S8" s="25"/>
      <c r="T8" s="25"/>
      <c r="U8" s="25"/>
      <c r="V8" s="24"/>
      <c r="W8" s="37"/>
      <c r="X8" s="37"/>
      <c r="Y8" s="37"/>
      <c r="Z8" s="37"/>
      <c r="AA8" s="37"/>
      <c r="AB8" s="67"/>
      <c r="AC8" s="24"/>
      <c r="AD8" s="25"/>
      <c r="AE8" s="38"/>
      <c r="AF8" s="38"/>
      <c r="AG8" s="25"/>
      <c r="AH8" s="25"/>
      <c r="AI8" s="25"/>
      <c r="AJ8" s="9"/>
    </row>
    <row r="9" spans="1:36" s="23" customFormat="1" ht="15" customHeight="1" x14ac:dyDescent="0.2">
      <c r="A9" s="9"/>
      <c r="B9" s="31">
        <v>1989</v>
      </c>
      <c r="C9" s="31" t="s">
        <v>40</v>
      </c>
      <c r="D9" s="32" t="s">
        <v>35</v>
      </c>
      <c r="E9" s="31"/>
      <c r="F9" s="33" t="s">
        <v>46</v>
      </c>
      <c r="G9" s="34"/>
      <c r="H9" s="35"/>
      <c r="I9" s="31"/>
      <c r="J9" s="31"/>
      <c r="K9" s="31"/>
      <c r="L9" s="31"/>
      <c r="M9" s="31"/>
      <c r="N9" s="39"/>
      <c r="O9" s="24"/>
      <c r="P9" s="25"/>
      <c r="Q9" s="25"/>
      <c r="R9" s="25"/>
      <c r="S9" s="25"/>
      <c r="T9" s="25"/>
      <c r="U9" s="25"/>
      <c r="V9" s="24"/>
      <c r="W9" s="37"/>
      <c r="X9" s="37"/>
      <c r="Y9" s="37"/>
      <c r="Z9" s="37"/>
      <c r="AA9" s="37"/>
      <c r="AB9" s="67"/>
      <c r="AC9" s="24"/>
      <c r="AD9" s="25"/>
      <c r="AE9" s="38"/>
      <c r="AF9" s="38"/>
      <c r="AG9" s="25"/>
      <c r="AH9" s="25"/>
      <c r="AI9" s="25"/>
      <c r="AJ9" s="9"/>
    </row>
    <row r="10" spans="1:36" s="23" customFormat="1" ht="15" customHeight="1" x14ac:dyDescent="0.2">
      <c r="A10" s="9"/>
      <c r="B10" s="31">
        <v>1990</v>
      </c>
      <c r="C10" s="31" t="s">
        <v>52</v>
      </c>
      <c r="D10" s="33" t="s">
        <v>35</v>
      </c>
      <c r="E10" s="31"/>
      <c r="F10" s="33" t="s">
        <v>46</v>
      </c>
      <c r="G10" s="34"/>
      <c r="H10" s="35"/>
      <c r="I10" s="31"/>
      <c r="J10" s="31"/>
      <c r="K10" s="31"/>
      <c r="L10" s="31"/>
      <c r="M10" s="31"/>
      <c r="N10" s="39"/>
      <c r="O10" s="24"/>
      <c r="P10" s="25"/>
      <c r="Q10" s="25"/>
      <c r="R10" s="25"/>
      <c r="S10" s="25"/>
      <c r="T10" s="25"/>
      <c r="U10" s="25"/>
      <c r="V10" s="24"/>
      <c r="W10" s="37"/>
      <c r="X10" s="37"/>
      <c r="Y10" s="37"/>
      <c r="Z10" s="37"/>
      <c r="AA10" s="37"/>
      <c r="AB10" s="67"/>
      <c r="AC10" s="24"/>
      <c r="AD10" s="25"/>
      <c r="AE10" s="38"/>
      <c r="AF10" s="38"/>
      <c r="AG10" s="25"/>
      <c r="AH10" s="25"/>
      <c r="AI10" s="25"/>
      <c r="AJ10" s="9"/>
    </row>
    <row r="11" spans="1:36" s="23" customFormat="1" ht="15" customHeight="1" x14ac:dyDescent="0.25">
      <c r="A11" s="9"/>
      <c r="B11" s="31">
        <v>1991</v>
      </c>
      <c r="C11" s="31" t="s">
        <v>42</v>
      </c>
      <c r="D11" s="33" t="s">
        <v>35</v>
      </c>
      <c r="E11" s="31"/>
      <c r="F11" s="33" t="s">
        <v>46</v>
      </c>
      <c r="G11" s="34"/>
      <c r="H11" s="35"/>
      <c r="I11" s="31"/>
      <c r="J11" s="31"/>
      <c r="K11" s="31"/>
      <c r="L11" s="31"/>
      <c r="M11" s="31"/>
      <c r="N11" s="36"/>
      <c r="O11" s="29"/>
      <c r="P11" s="25"/>
      <c r="Q11" s="25"/>
      <c r="R11" s="25"/>
      <c r="S11" s="25"/>
      <c r="T11" s="25"/>
      <c r="U11" s="25"/>
      <c r="V11" s="29"/>
      <c r="W11" s="37"/>
      <c r="X11" s="37"/>
      <c r="Y11" s="37"/>
      <c r="Z11" s="37"/>
      <c r="AA11" s="37"/>
      <c r="AB11" s="67"/>
      <c r="AC11" s="29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31">
        <v>1992</v>
      </c>
      <c r="C12" s="31" t="s">
        <v>40</v>
      </c>
      <c r="D12" s="33" t="s">
        <v>35</v>
      </c>
      <c r="E12" s="31"/>
      <c r="F12" s="33" t="s">
        <v>41</v>
      </c>
      <c r="G12" s="34"/>
      <c r="H12" s="35"/>
      <c r="I12" s="31"/>
      <c r="J12" s="31"/>
      <c r="K12" s="31"/>
      <c r="L12" s="31"/>
      <c r="M12" s="31"/>
      <c r="N12" s="36"/>
      <c r="O12" s="29"/>
      <c r="P12" s="25"/>
      <c r="Q12" s="25"/>
      <c r="R12" s="25"/>
      <c r="S12" s="25"/>
      <c r="T12" s="25"/>
      <c r="U12" s="25"/>
      <c r="V12" s="29"/>
      <c r="W12" s="37"/>
      <c r="X12" s="37"/>
      <c r="Y12" s="37"/>
      <c r="Z12" s="37"/>
      <c r="AA12" s="37"/>
      <c r="AB12" s="67"/>
      <c r="AC12" s="29"/>
      <c r="AD12" s="25"/>
      <c r="AE12" s="25"/>
      <c r="AF12" s="25"/>
      <c r="AG12" s="25"/>
      <c r="AH12" s="25"/>
      <c r="AI12" s="25"/>
      <c r="AJ12" s="9"/>
    </row>
    <row r="13" spans="1:36" ht="15" customHeight="1" x14ac:dyDescent="0.2">
      <c r="A13" s="9"/>
      <c r="B13" s="16" t="s">
        <v>7</v>
      </c>
      <c r="C13" s="17"/>
      <c r="D13" s="15"/>
      <c r="E13" s="18">
        <v>16</v>
      </c>
      <c r="F13" s="18">
        <v>0</v>
      </c>
      <c r="G13" s="18">
        <v>1</v>
      </c>
      <c r="H13" s="18">
        <v>0</v>
      </c>
      <c r="I13" s="18">
        <v>29</v>
      </c>
      <c r="J13" s="18">
        <v>13</v>
      </c>
      <c r="K13" s="18">
        <v>9</v>
      </c>
      <c r="L13" s="18">
        <v>6</v>
      </c>
      <c r="M13" s="18">
        <v>1</v>
      </c>
      <c r="N13" s="40">
        <v>0.46800000000000003</v>
      </c>
      <c r="O13" s="24"/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40">
        <v>0</v>
      </c>
      <c r="V13" s="24"/>
      <c r="W13" s="18">
        <f>PRODUCT(E19)</f>
        <v>4</v>
      </c>
      <c r="X13" s="18">
        <f t="shared" ref="X13:AA13" si="0">PRODUCT(F19)</f>
        <v>0</v>
      </c>
      <c r="Y13" s="18">
        <f t="shared" si="0"/>
        <v>0</v>
      </c>
      <c r="Z13" s="18">
        <f t="shared" si="0"/>
        <v>1</v>
      </c>
      <c r="AA13" s="18">
        <f t="shared" si="0"/>
        <v>4</v>
      </c>
      <c r="AB13" s="40">
        <f>PRODUCT(N19)</f>
        <v>0.23499999999999999</v>
      </c>
      <c r="AC13" s="24"/>
      <c r="AD13" s="18">
        <v>0</v>
      </c>
      <c r="AE13" s="18">
        <v>0</v>
      </c>
      <c r="AF13" s="18">
        <v>0</v>
      </c>
      <c r="AG13" s="18">
        <v>0</v>
      </c>
      <c r="AH13" s="18">
        <v>1</v>
      </c>
      <c r="AI13" s="18">
        <v>0</v>
      </c>
      <c r="AJ13" s="9"/>
    </row>
    <row r="14" spans="1:36" ht="15" customHeight="1" x14ac:dyDescent="0.2">
      <c r="A14" s="9"/>
      <c r="B14" s="41" t="s">
        <v>2</v>
      </c>
      <c r="C14" s="30"/>
      <c r="D14" s="42">
        <v>15.666666666666671</v>
      </c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5"/>
      <c r="AI14" s="43"/>
      <c r="AJ14" s="9"/>
    </row>
    <row r="15" spans="1:36" ht="15" customHeight="1" x14ac:dyDescent="0.25">
      <c r="A15" s="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P15" s="43"/>
      <c r="Q15" s="46"/>
      <c r="R15" s="43"/>
      <c r="S15" s="43"/>
      <c r="T15" s="43"/>
      <c r="U15" s="43"/>
      <c r="W15" s="43"/>
      <c r="X15" s="43"/>
      <c r="Y15" s="43"/>
      <c r="Z15" s="43"/>
      <c r="AA15" s="43"/>
      <c r="AB15" s="43"/>
      <c r="AD15" s="43"/>
      <c r="AE15" s="43"/>
      <c r="AF15" s="43"/>
      <c r="AG15" s="43"/>
      <c r="AH15" s="43"/>
      <c r="AI15" s="43"/>
      <c r="AJ15" s="9"/>
    </row>
    <row r="16" spans="1:36" ht="15" customHeight="1" x14ac:dyDescent="0.25">
      <c r="A16" s="9"/>
      <c r="B16" s="22" t="s">
        <v>55</v>
      </c>
      <c r="C16" s="47"/>
      <c r="D16" s="47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43"/>
      <c r="K16" s="18" t="s">
        <v>26</v>
      </c>
      <c r="L16" s="18" t="s">
        <v>27</v>
      </c>
      <c r="M16" s="18" t="s">
        <v>28</v>
      </c>
      <c r="N16" s="18" t="s">
        <v>21</v>
      </c>
      <c r="O16" s="24"/>
      <c r="P16" s="48" t="s">
        <v>29</v>
      </c>
      <c r="Q16" s="12"/>
      <c r="R16" s="12"/>
      <c r="S16" s="12"/>
      <c r="T16" s="49"/>
      <c r="U16" s="49"/>
      <c r="V16" s="49"/>
      <c r="W16" s="49"/>
      <c r="X16" s="49"/>
      <c r="Y16" s="49"/>
      <c r="Z16" s="49"/>
      <c r="AA16" s="12"/>
      <c r="AB16" s="12"/>
      <c r="AC16" s="49"/>
      <c r="AD16" s="12"/>
      <c r="AE16" s="12"/>
      <c r="AF16" s="12"/>
      <c r="AG16" s="12"/>
      <c r="AH16" s="12"/>
      <c r="AI16" s="50"/>
      <c r="AJ16" s="9"/>
    </row>
    <row r="17" spans="1:36" ht="15" customHeight="1" x14ac:dyDescent="0.2">
      <c r="A17" s="9"/>
      <c r="B17" s="48" t="s">
        <v>12</v>
      </c>
      <c r="C17" s="12"/>
      <c r="D17" s="50"/>
      <c r="E17" s="25">
        <v>16</v>
      </c>
      <c r="F17" s="25">
        <v>0</v>
      </c>
      <c r="G17" s="25">
        <v>1</v>
      </c>
      <c r="H17" s="25">
        <v>0</v>
      </c>
      <c r="I17" s="25">
        <v>29</v>
      </c>
      <c r="J17" s="43"/>
      <c r="K17" s="51">
        <v>6.25E-2</v>
      </c>
      <c r="L17" s="51">
        <v>0</v>
      </c>
      <c r="M17" s="51">
        <v>1.8125</v>
      </c>
      <c r="N17" s="28">
        <v>0.46800000000000003</v>
      </c>
      <c r="O17" s="24"/>
      <c r="P17" s="52" t="s">
        <v>9</v>
      </c>
      <c r="Q17" s="53"/>
      <c r="R17" s="54" t="s">
        <v>38</v>
      </c>
      <c r="S17" s="54"/>
      <c r="T17" s="54"/>
      <c r="U17" s="54"/>
      <c r="V17" s="54"/>
      <c r="W17" s="54"/>
      <c r="X17" s="54"/>
      <c r="Y17" s="55" t="s">
        <v>11</v>
      </c>
      <c r="Z17" s="54"/>
      <c r="AA17" s="54" t="s">
        <v>39</v>
      </c>
      <c r="AB17" s="54"/>
      <c r="AC17" s="54"/>
      <c r="AD17" s="54"/>
      <c r="AE17" s="54"/>
      <c r="AF17" s="54"/>
      <c r="AG17" s="54"/>
      <c r="AH17" s="55"/>
      <c r="AI17" s="84"/>
      <c r="AJ17" s="9"/>
    </row>
    <row r="18" spans="1:36" ht="15" customHeight="1" x14ac:dyDescent="0.2">
      <c r="A18" s="9"/>
      <c r="B18" s="56" t="s">
        <v>14</v>
      </c>
      <c r="C18" s="57"/>
      <c r="D18" s="58"/>
      <c r="E18" s="25"/>
      <c r="F18" s="25"/>
      <c r="G18" s="25"/>
      <c r="H18" s="25"/>
      <c r="I18" s="25"/>
      <c r="J18" s="43"/>
      <c r="K18" s="51"/>
      <c r="L18" s="51"/>
      <c r="M18" s="51"/>
      <c r="N18" s="28"/>
      <c r="O18" s="24"/>
      <c r="P18" s="59" t="s">
        <v>59</v>
      </c>
      <c r="Q18" s="60"/>
      <c r="R18" s="61" t="s">
        <v>47</v>
      </c>
      <c r="S18" s="61"/>
      <c r="T18" s="61"/>
      <c r="U18" s="61"/>
      <c r="V18" s="61"/>
      <c r="W18" s="61"/>
      <c r="X18" s="61"/>
      <c r="Y18" s="62" t="s">
        <v>25</v>
      </c>
      <c r="Z18" s="61"/>
      <c r="AA18" s="61" t="s">
        <v>50</v>
      </c>
      <c r="AB18" s="61"/>
      <c r="AC18" s="61"/>
      <c r="AD18" s="61"/>
      <c r="AE18" s="61"/>
      <c r="AF18" s="61"/>
      <c r="AG18" s="61"/>
      <c r="AH18" s="62"/>
      <c r="AI18" s="85"/>
      <c r="AJ18" s="9"/>
    </row>
    <row r="19" spans="1:36" ht="15" customHeight="1" x14ac:dyDescent="0.2">
      <c r="A19" s="9"/>
      <c r="B19" s="63" t="s">
        <v>15</v>
      </c>
      <c r="C19" s="64"/>
      <c r="D19" s="65"/>
      <c r="E19" s="37">
        <v>4</v>
      </c>
      <c r="F19" s="37">
        <v>0</v>
      </c>
      <c r="G19" s="37">
        <v>0</v>
      </c>
      <c r="H19" s="37">
        <v>1</v>
      </c>
      <c r="I19" s="37">
        <v>4</v>
      </c>
      <c r="J19" s="43"/>
      <c r="K19" s="66">
        <v>0</v>
      </c>
      <c r="L19" s="66">
        <v>0.25</v>
      </c>
      <c r="M19" s="66">
        <v>1</v>
      </c>
      <c r="N19" s="67">
        <v>0.23499999999999999</v>
      </c>
      <c r="O19" s="24"/>
      <c r="P19" s="59" t="s">
        <v>60</v>
      </c>
      <c r="Q19" s="60"/>
      <c r="R19" s="61" t="s">
        <v>48</v>
      </c>
      <c r="S19" s="61"/>
      <c r="T19" s="61"/>
      <c r="U19" s="61"/>
      <c r="V19" s="61"/>
      <c r="W19" s="61"/>
      <c r="X19" s="61"/>
      <c r="Y19" s="62" t="s">
        <v>49</v>
      </c>
      <c r="Z19" s="61"/>
      <c r="AA19" s="61" t="s">
        <v>51</v>
      </c>
      <c r="AB19" s="61"/>
      <c r="AC19" s="61"/>
      <c r="AD19" s="61"/>
      <c r="AE19" s="61"/>
      <c r="AF19" s="61"/>
      <c r="AG19" s="61"/>
      <c r="AH19" s="62"/>
      <c r="AI19" s="85"/>
    </row>
    <row r="20" spans="1:36" ht="15" customHeight="1" x14ac:dyDescent="0.2">
      <c r="A20" s="9"/>
      <c r="B20" s="68" t="s">
        <v>24</v>
      </c>
      <c r="C20" s="69"/>
      <c r="D20" s="70"/>
      <c r="E20" s="18">
        <v>20</v>
      </c>
      <c r="F20" s="18">
        <v>0</v>
      </c>
      <c r="G20" s="18">
        <v>1</v>
      </c>
      <c r="H20" s="18">
        <v>1</v>
      </c>
      <c r="I20" s="18">
        <v>33</v>
      </c>
      <c r="J20" s="43"/>
      <c r="K20" s="71">
        <v>0.05</v>
      </c>
      <c r="L20" s="71">
        <v>0.05</v>
      </c>
      <c r="M20" s="71">
        <v>1.65</v>
      </c>
      <c r="N20" s="40">
        <v>0.41799999999999998</v>
      </c>
      <c r="O20" s="24"/>
      <c r="P20" s="72" t="s">
        <v>10</v>
      </c>
      <c r="Q20" s="73"/>
      <c r="R20" s="74"/>
      <c r="S20" s="74"/>
      <c r="T20" s="74"/>
      <c r="U20" s="74"/>
      <c r="V20" s="74"/>
      <c r="W20" s="74"/>
      <c r="X20" s="74"/>
      <c r="Y20" s="75"/>
      <c r="Z20" s="74"/>
      <c r="AA20" s="74"/>
      <c r="AB20" s="74"/>
      <c r="AC20" s="74"/>
      <c r="AD20" s="74"/>
      <c r="AE20" s="74"/>
      <c r="AF20" s="74"/>
      <c r="AG20" s="74"/>
      <c r="AH20" s="75"/>
      <c r="AI20" s="86"/>
    </row>
    <row r="21" spans="1:36" ht="15" customHeight="1" x14ac:dyDescent="0.25">
      <c r="A21" s="9"/>
      <c r="B21" s="45"/>
      <c r="C21" s="45"/>
      <c r="D21" s="45"/>
      <c r="E21" s="45"/>
      <c r="F21" s="45"/>
      <c r="G21" s="45"/>
      <c r="H21" s="45"/>
      <c r="I21" s="45"/>
      <c r="J21" s="43"/>
      <c r="K21" s="45"/>
      <c r="L21" s="45"/>
      <c r="M21" s="45"/>
      <c r="N21" s="44"/>
      <c r="O21" s="24"/>
      <c r="P21" s="43"/>
      <c r="Q21" s="46"/>
      <c r="R21" s="43"/>
      <c r="S21" s="43"/>
      <c r="T21" s="24"/>
      <c r="U21" s="24"/>
      <c r="V21" s="24"/>
      <c r="W21" s="24"/>
      <c r="X21" s="76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</row>
    <row r="22" spans="1:36" ht="15" customHeight="1" x14ac:dyDescent="0.25">
      <c r="A22" s="9"/>
      <c r="B22" s="77" t="s">
        <v>43</v>
      </c>
      <c r="C22" s="43"/>
      <c r="D22" s="77" t="s">
        <v>44</v>
      </c>
      <c r="E22" s="43"/>
      <c r="F22" s="43"/>
      <c r="G22" s="43"/>
      <c r="H22" s="43"/>
      <c r="I22" s="43"/>
      <c r="J22" s="43"/>
      <c r="K22" s="43"/>
      <c r="L22" s="43"/>
      <c r="M22" s="43"/>
      <c r="N22" s="44"/>
      <c r="O22" s="24"/>
      <c r="P22" s="43"/>
      <c r="Q22" s="46"/>
      <c r="R22" s="43"/>
      <c r="S22" s="43"/>
      <c r="T22" s="24"/>
      <c r="U22" s="24"/>
      <c r="V22" s="24"/>
      <c r="W22" s="24"/>
      <c r="X22" s="76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6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4"/>
      <c r="P23" s="43"/>
      <c r="Q23" s="46"/>
      <c r="R23" s="43"/>
      <c r="S23" s="43"/>
      <c r="T23" s="24"/>
      <c r="U23" s="24"/>
      <c r="V23" s="24"/>
      <c r="W23" s="24"/>
      <c r="X23" s="76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6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4"/>
      <c r="P24" s="43"/>
      <c r="Q24" s="46"/>
      <c r="R24" s="43"/>
      <c r="S24" s="43"/>
      <c r="T24" s="24"/>
      <c r="U24" s="24"/>
      <c r="V24" s="24"/>
      <c r="W24" s="24"/>
      <c r="X24" s="76"/>
      <c r="Y24" s="76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6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4"/>
      <c r="P25" s="43"/>
      <c r="Q25" s="46"/>
      <c r="R25" s="43"/>
      <c r="S25" s="43"/>
      <c r="T25" s="24"/>
      <c r="U25" s="24"/>
      <c r="V25" s="24"/>
      <c r="W25" s="24"/>
      <c r="X25" s="76"/>
      <c r="Y25" s="76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4"/>
      <c r="P26" s="43"/>
      <c r="Q26" s="46"/>
      <c r="R26" s="43"/>
      <c r="S26" s="43"/>
      <c r="T26" s="24"/>
      <c r="U26" s="24"/>
      <c r="V26" s="24"/>
      <c r="W26" s="24"/>
      <c r="X26" s="76"/>
      <c r="Y26" s="76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4"/>
      <c r="P27" s="43"/>
      <c r="Q27" s="46"/>
      <c r="R27" s="43"/>
      <c r="S27" s="43"/>
      <c r="T27" s="24"/>
      <c r="U27" s="24"/>
      <c r="V27" s="24"/>
      <c r="W27" s="24"/>
      <c r="X27" s="76"/>
      <c r="Y27" s="76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6"/>
      <c r="Y28" s="76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6"/>
      <c r="Y29" s="76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6"/>
      <c r="Y30" s="76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6"/>
      <c r="Y31" s="76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6"/>
      <c r="Y32" s="76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6"/>
      <c r="Y33" s="76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6"/>
      <c r="Y34" s="76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6"/>
      <c r="Y35" s="76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6"/>
      <c r="Y36" s="76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6"/>
      <c r="Y37" s="76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6"/>
      <c r="Y38" s="76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6"/>
      <c r="Y39" s="76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6"/>
      <c r="Y40" s="76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6"/>
      <c r="Y41" s="76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6"/>
      <c r="Y42" s="76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6"/>
      <c r="Y43" s="76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6"/>
      <c r="Y44" s="76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6"/>
      <c r="Y45" s="76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6"/>
      <c r="Y46" s="76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6"/>
      <c r="Y47" s="76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6"/>
      <c r="Y48" s="76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6"/>
      <c r="Y49" s="76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6"/>
      <c r="Y50" s="76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6"/>
      <c r="Y51" s="76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6"/>
      <c r="Y52" s="76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6"/>
      <c r="Y53" s="76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6"/>
      <c r="Y54" s="76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6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6"/>
      <c r="Y56" s="76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6"/>
      <c r="Y57" s="76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6"/>
      <c r="Y58" s="76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6"/>
      <c r="Y59" s="76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6"/>
      <c r="Y60" s="76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6"/>
      <c r="Y61" s="76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6"/>
      <c r="Y62" s="76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6"/>
      <c r="Y63" s="76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6"/>
      <c r="Y64" s="76"/>
      <c r="Z64" s="24"/>
      <c r="AA64" s="24"/>
      <c r="AB64" s="24"/>
      <c r="AC64" s="24"/>
      <c r="AD64" s="24"/>
      <c r="AE64" s="24"/>
      <c r="AF64" s="24"/>
      <c r="AG64" s="24"/>
      <c r="AH64" s="24"/>
      <c r="AI64" s="24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6"/>
      <c r="Y65" s="76"/>
      <c r="Z65" s="24"/>
      <c r="AA65" s="24"/>
      <c r="AB65" s="24"/>
      <c r="AC65" s="24"/>
      <c r="AD65" s="24"/>
      <c r="AE65" s="24"/>
      <c r="AF65" s="24"/>
      <c r="AG65" s="24"/>
      <c r="AH65" s="24"/>
      <c r="AI65" s="24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6"/>
      <c r="Y66" s="76"/>
      <c r="Z66" s="24"/>
      <c r="AA66" s="24"/>
      <c r="AB66" s="24"/>
      <c r="AC66" s="24"/>
      <c r="AD66" s="24"/>
      <c r="AE66" s="24"/>
      <c r="AF66" s="24"/>
      <c r="AG66" s="24"/>
      <c r="AH66" s="24"/>
      <c r="AI66" s="24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6"/>
      <c r="Y67" s="76"/>
      <c r="Z67" s="24"/>
      <c r="AA67" s="24"/>
      <c r="AB67" s="24"/>
      <c r="AC67" s="24"/>
      <c r="AD67" s="24"/>
      <c r="AE67" s="24"/>
      <c r="AF67" s="24"/>
      <c r="AG67" s="24"/>
      <c r="AH67" s="24"/>
      <c r="AI67" s="24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6"/>
      <c r="Y68" s="76"/>
      <c r="Z68" s="24"/>
      <c r="AA68" s="24"/>
      <c r="AB68" s="24"/>
      <c r="AC68" s="24"/>
      <c r="AD68" s="24"/>
      <c r="AE68" s="24"/>
      <c r="AF68" s="24"/>
      <c r="AG68" s="24"/>
      <c r="AH68" s="24"/>
      <c r="AI68" s="24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6"/>
      <c r="Y69" s="76"/>
      <c r="Z69" s="24"/>
      <c r="AA69" s="24"/>
      <c r="AB69" s="24"/>
      <c r="AC69" s="24"/>
      <c r="AD69" s="24"/>
      <c r="AE69" s="24"/>
      <c r="AF69" s="24"/>
      <c r="AG69" s="24"/>
      <c r="AH69" s="24"/>
      <c r="AI69" s="24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6"/>
      <c r="Y70" s="76"/>
      <c r="Z70" s="24"/>
      <c r="AA70" s="24"/>
      <c r="AB70" s="24"/>
      <c r="AC70" s="24"/>
      <c r="AD70" s="24"/>
      <c r="AE70" s="24"/>
      <c r="AF70" s="24"/>
      <c r="AG70" s="24"/>
      <c r="AH70" s="24"/>
      <c r="AI70" s="24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6"/>
      <c r="Y71" s="76"/>
      <c r="Z71" s="24"/>
      <c r="AA71" s="24"/>
      <c r="AB71" s="24"/>
      <c r="AC71" s="24"/>
      <c r="AD71" s="24"/>
      <c r="AE71" s="24"/>
      <c r="AF71" s="24"/>
      <c r="AG71" s="24"/>
      <c r="AH71" s="24"/>
      <c r="AI71" s="24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6"/>
      <c r="Y72" s="76"/>
      <c r="Z72" s="24"/>
      <c r="AA72" s="24"/>
      <c r="AB72" s="24"/>
      <c r="AC72" s="24"/>
      <c r="AD72" s="24"/>
      <c r="AE72" s="24"/>
      <c r="AF72" s="24"/>
      <c r="AG72" s="24"/>
      <c r="AH72" s="24"/>
      <c r="AI72" s="24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6"/>
      <c r="Y73" s="76"/>
      <c r="Z73" s="24"/>
      <c r="AA73" s="24"/>
      <c r="AB73" s="24"/>
      <c r="AC73" s="24"/>
      <c r="AD73" s="24"/>
      <c r="AE73" s="24"/>
      <c r="AF73" s="24"/>
      <c r="AG73" s="24"/>
      <c r="AH73" s="24"/>
      <c r="AI73" s="24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6"/>
      <c r="Y74" s="76"/>
      <c r="Z74" s="24"/>
      <c r="AA74" s="24"/>
      <c r="AB74" s="24"/>
      <c r="AC74" s="24"/>
      <c r="AD74" s="24"/>
      <c r="AE74" s="24"/>
      <c r="AF74" s="24"/>
      <c r="AG74" s="24"/>
      <c r="AH74" s="24"/>
      <c r="AI74" s="24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6"/>
      <c r="Y75" s="76"/>
      <c r="Z75" s="24"/>
      <c r="AA75" s="24"/>
      <c r="AB75" s="24"/>
      <c r="AC75" s="24"/>
      <c r="AD75" s="24"/>
      <c r="AE75" s="24"/>
      <c r="AF75" s="24"/>
      <c r="AG75" s="24"/>
      <c r="AH75" s="24"/>
      <c r="AI75" s="24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6"/>
      <c r="Y76" s="76"/>
      <c r="Z76" s="24"/>
      <c r="AA76" s="24"/>
      <c r="AB76" s="24"/>
      <c r="AC76" s="24"/>
      <c r="AD76" s="24"/>
      <c r="AE76" s="24"/>
      <c r="AF76" s="24"/>
      <c r="AG76" s="24"/>
      <c r="AH76" s="24"/>
      <c r="AI76" s="24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6"/>
      <c r="Y77" s="76"/>
      <c r="Z77" s="24"/>
      <c r="AA77" s="24"/>
      <c r="AB77" s="24"/>
      <c r="AC77" s="24"/>
      <c r="AD77" s="24"/>
      <c r="AE77" s="24"/>
      <c r="AF77" s="24"/>
      <c r="AG77" s="24"/>
      <c r="AH77" s="24"/>
      <c r="AI77" s="24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6"/>
      <c r="Y78" s="76"/>
      <c r="Z78" s="24"/>
      <c r="AA78" s="24"/>
      <c r="AB78" s="24"/>
      <c r="AC78" s="24"/>
      <c r="AD78" s="24"/>
      <c r="AE78" s="24"/>
      <c r="AF78" s="24"/>
      <c r="AG78" s="24"/>
      <c r="AH78" s="24"/>
      <c r="AI78" s="24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6"/>
      <c r="Y79" s="76"/>
      <c r="Z79" s="24"/>
      <c r="AA79" s="24"/>
      <c r="AB79" s="24"/>
      <c r="AC79" s="24"/>
      <c r="AD79" s="24"/>
      <c r="AE79" s="24"/>
      <c r="AF79" s="24"/>
      <c r="AG79" s="24"/>
      <c r="AH79" s="24"/>
      <c r="AI79" s="24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6"/>
      <c r="Y80" s="76"/>
      <c r="Z80" s="24"/>
      <c r="AA80" s="24"/>
      <c r="AB80" s="24"/>
      <c r="AC80" s="24"/>
      <c r="AD80" s="24"/>
      <c r="AE80" s="24"/>
      <c r="AF80" s="24"/>
      <c r="AG80" s="24"/>
      <c r="AH80" s="24"/>
      <c r="AI80" s="24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6"/>
      <c r="Y81" s="76"/>
      <c r="Z81" s="24"/>
      <c r="AA81" s="24"/>
      <c r="AB81" s="24"/>
      <c r="AC81" s="24"/>
      <c r="AD81" s="24"/>
      <c r="AE81" s="24"/>
      <c r="AF81" s="24"/>
      <c r="AG81" s="24"/>
      <c r="AH81" s="24"/>
      <c r="AI81" s="24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6"/>
      <c r="Y82" s="76"/>
      <c r="Z82" s="24"/>
      <c r="AA82" s="24"/>
      <c r="AB82" s="24"/>
      <c r="AC82" s="24"/>
      <c r="AD82" s="24"/>
      <c r="AE82" s="24"/>
      <c r="AF82" s="24"/>
      <c r="AG82" s="24"/>
      <c r="AH82" s="24"/>
      <c r="AI82" s="24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6"/>
      <c r="Y83" s="76"/>
      <c r="Z83" s="24"/>
      <c r="AA83" s="24"/>
      <c r="AB83" s="24"/>
      <c r="AC83" s="24"/>
      <c r="AD83" s="24"/>
      <c r="AE83" s="24"/>
      <c r="AF83" s="24"/>
      <c r="AG83" s="24"/>
      <c r="AH83" s="24"/>
      <c r="AI83" s="24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6"/>
      <c r="Y84" s="76"/>
      <c r="Z84" s="24"/>
      <c r="AA84" s="24"/>
      <c r="AB84" s="24"/>
      <c r="AC84" s="24"/>
      <c r="AD84" s="24"/>
      <c r="AE84" s="24"/>
      <c r="AF84" s="24"/>
      <c r="AG84" s="24"/>
      <c r="AH84" s="24"/>
      <c r="AI84" s="24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6"/>
      <c r="Y85" s="76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6"/>
      <c r="Y86" s="76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6"/>
      <c r="Y87" s="76"/>
      <c r="Z87" s="24"/>
      <c r="AA87" s="24"/>
      <c r="AB87" s="24"/>
      <c r="AC87" s="24"/>
      <c r="AD87" s="24"/>
      <c r="AE87" s="24"/>
      <c r="AF87" s="24"/>
      <c r="AG87" s="24"/>
      <c r="AH87" s="24"/>
      <c r="AI87" s="24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6"/>
      <c r="Y88" s="76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6"/>
      <c r="Y89" s="76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6"/>
      <c r="Y90" s="76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6"/>
      <c r="Y91" s="76"/>
      <c r="Z91" s="24"/>
      <c r="AA91" s="24"/>
      <c r="AB91" s="24"/>
      <c r="AC91" s="24"/>
      <c r="AD91" s="24"/>
      <c r="AE91" s="24"/>
      <c r="AF91" s="24"/>
      <c r="AG91" s="24"/>
      <c r="AH91" s="24"/>
      <c r="AI91" s="24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6"/>
      <c r="Y92" s="76"/>
      <c r="Z92" s="24"/>
      <c r="AA92" s="24"/>
      <c r="AB92" s="24"/>
      <c r="AC92" s="24"/>
      <c r="AD92" s="24"/>
      <c r="AE92" s="24"/>
      <c r="AF92" s="24"/>
      <c r="AG92" s="24"/>
      <c r="AH92" s="24"/>
      <c r="AI92" s="24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6"/>
      <c r="Y93" s="76"/>
      <c r="Z93" s="24"/>
      <c r="AA93" s="24"/>
      <c r="AB93" s="24"/>
      <c r="AC93" s="24"/>
      <c r="AD93" s="24"/>
      <c r="AE93" s="24"/>
      <c r="AF93" s="24"/>
      <c r="AG93" s="24"/>
      <c r="AH93" s="24"/>
      <c r="AI93" s="24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6"/>
      <c r="Y94" s="76"/>
      <c r="Z94" s="24"/>
      <c r="AA94" s="24"/>
      <c r="AB94" s="24"/>
      <c r="AC94" s="24"/>
      <c r="AD94" s="24"/>
      <c r="AE94" s="24"/>
      <c r="AF94" s="24"/>
      <c r="AG94" s="24"/>
      <c r="AH94" s="24"/>
      <c r="AI94" s="24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6"/>
      <c r="Y95" s="76"/>
      <c r="Z95" s="24"/>
      <c r="AA95" s="24"/>
      <c r="AB95" s="24"/>
      <c r="AC95" s="24"/>
      <c r="AD95" s="24"/>
      <c r="AE95" s="24"/>
      <c r="AF95" s="24"/>
      <c r="AG95" s="24"/>
      <c r="AH95" s="24"/>
      <c r="AI95" s="24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6"/>
      <c r="Y96" s="76"/>
      <c r="Z96" s="24"/>
      <c r="AA96" s="24"/>
      <c r="AB96" s="24"/>
      <c r="AC96" s="24"/>
      <c r="AD96" s="24"/>
      <c r="AE96" s="24"/>
      <c r="AF96" s="24"/>
      <c r="AG96" s="24"/>
      <c r="AH96" s="24"/>
      <c r="AI96" s="24"/>
    </row>
    <row r="97" spans="1:35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6"/>
      <c r="Y97" s="76"/>
      <c r="Z97" s="24"/>
      <c r="AA97" s="24"/>
      <c r="AB97" s="24"/>
      <c r="AC97" s="24"/>
      <c r="AD97" s="24"/>
      <c r="AE97" s="24"/>
      <c r="AF97" s="24"/>
      <c r="AG97" s="24"/>
      <c r="AH97" s="24"/>
      <c r="AI97" s="24"/>
    </row>
    <row r="98" spans="1:35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6"/>
      <c r="Y98" s="76"/>
      <c r="Z98" s="24"/>
      <c r="AA98" s="24"/>
      <c r="AB98" s="24"/>
      <c r="AC98" s="24"/>
      <c r="AD98" s="24"/>
      <c r="AE98" s="24"/>
      <c r="AF98" s="24"/>
      <c r="AG98" s="24"/>
      <c r="AH98" s="24"/>
      <c r="AI98" s="24"/>
    </row>
    <row r="99" spans="1:35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6"/>
      <c r="Y99" s="76"/>
      <c r="Z99" s="24"/>
      <c r="AA99" s="24"/>
      <c r="AB99" s="24"/>
      <c r="AC99" s="24"/>
      <c r="AD99" s="24"/>
      <c r="AE99" s="24"/>
      <c r="AF99" s="24"/>
      <c r="AG99" s="24"/>
      <c r="AH99" s="24"/>
      <c r="AI99" s="24"/>
    </row>
    <row r="100" spans="1:35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6"/>
      <c r="Y100" s="76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</row>
    <row r="101" spans="1:35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6"/>
      <c r="Y101" s="76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</row>
    <row r="102" spans="1:35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6"/>
      <c r="Y102" s="76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</row>
    <row r="103" spans="1:35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6"/>
      <c r="Y103" s="76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</row>
    <row r="104" spans="1:35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6"/>
      <c r="Y104" s="76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</row>
    <row r="105" spans="1:35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6"/>
      <c r="Y105" s="76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</row>
    <row r="106" spans="1:35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6"/>
      <c r="Y106" s="76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</row>
    <row r="107" spans="1:35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6"/>
      <c r="Y107" s="76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</row>
    <row r="108" spans="1:35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6"/>
      <c r="Y108" s="76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</row>
    <row r="109" spans="1:35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24"/>
      <c r="P109" s="43"/>
      <c r="Q109" s="46"/>
      <c r="R109" s="43"/>
      <c r="S109" s="43"/>
      <c r="T109" s="24"/>
      <c r="U109" s="24"/>
      <c r="V109" s="24"/>
      <c r="W109" s="24"/>
      <c r="X109" s="76"/>
      <c r="Y109" s="76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</row>
    <row r="110" spans="1:35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24"/>
      <c r="P110" s="43"/>
      <c r="Q110" s="46"/>
      <c r="R110" s="43"/>
      <c r="S110" s="43"/>
      <c r="T110" s="24"/>
      <c r="U110" s="24"/>
      <c r="V110" s="24"/>
      <c r="W110" s="24"/>
      <c r="X110" s="76"/>
      <c r="Y110" s="76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</row>
    <row r="111" spans="1:35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24"/>
      <c r="P111" s="43"/>
      <c r="Q111" s="46"/>
      <c r="R111" s="43"/>
      <c r="S111" s="43"/>
      <c r="T111" s="24"/>
      <c r="U111" s="24"/>
      <c r="V111" s="24"/>
      <c r="W111" s="24"/>
      <c r="X111" s="76"/>
      <c r="Y111" s="76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</row>
    <row r="112" spans="1:35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24"/>
      <c r="P112" s="43"/>
      <c r="Q112" s="46"/>
      <c r="R112" s="43"/>
      <c r="S112" s="43"/>
      <c r="T112" s="24"/>
      <c r="U112" s="24"/>
      <c r="V112" s="24"/>
      <c r="W112" s="24"/>
      <c r="X112" s="76"/>
      <c r="Y112" s="76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</row>
    <row r="113" spans="1:35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24"/>
      <c r="P113" s="43"/>
      <c r="Q113" s="46"/>
      <c r="R113" s="43"/>
      <c r="S113" s="43"/>
      <c r="T113" s="24"/>
      <c r="U113" s="24"/>
      <c r="V113" s="24"/>
      <c r="W113" s="24"/>
      <c r="X113" s="76"/>
      <c r="Y113" s="76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</row>
    <row r="114" spans="1:35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24"/>
      <c r="P114" s="43"/>
      <c r="Q114" s="46"/>
      <c r="R114" s="43"/>
      <c r="S114" s="43"/>
      <c r="T114" s="24"/>
      <c r="U114" s="24"/>
      <c r="V114" s="24"/>
      <c r="W114" s="24"/>
      <c r="X114" s="76"/>
      <c r="Y114" s="76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</row>
    <row r="115" spans="1:35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24"/>
      <c r="P115" s="43"/>
      <c r="Q115" s="46"/>
      <c r="R115" s="43"/>
      <c r="S115" s="43"/>
      <c r="T115" s="24"/>
      <c r="U115" s="24"/>
      <c r="V115" s="24"/>
      <c r="W115" s="24"/>
      <c r="X115" s="76"/>
      <c r="Y115" s="76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</row>
    <row r="116" spans="1:35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24"/>
      <c r="P116" s="43"/>
      <c r="Q116" s="46"/>
      <c r="R116" s="43"/>
      <c r="S116" s="43"/>
      <c r="T116" s="24"/>
      <c r="U116" s="24"/>
      <c r="V116" s="24"/>
      <c r="W116" s="24"/>
      <c r="X116" s="76"/>
      <c r="Y116" s="76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</row>
    <row r="117" spans="1:35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24"/>
      <c r="P117" s="43"/>
      <c r="Q117" s="46"/>
      <c r="R117" s="43"/>
      <c r="S117" s="43"/>
      <c r="T117" s="24"/>
      <c r="U117" s="24"/>
      <c r="V117" s="24"/>
      <c r="W117" s="24"/>
      <c r="X117" s="76"/>
      <c r="Y117" s="76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</row>
    <row r="118" spans="1:35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24"/>
      <c r="P118" s="43"/>
      <c r="Q118" s="46"/>
      <c r="R118" s="43"/>
      <c r="S118" s="43"/>
      <c r="T118" s="24"/>
      <c r="U118" s="24"/>
      <c r="V118" s="24"/>
      <c r="W118" s="24"/>
      <c r="X118" s="76"/>
      <c r="Y118" s="76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</row>
    <row r="119" spans="1:35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4"/>
      <c r="P119" s="43"/>
      <c r="Q119" s="46"/>
      <c r="R119" s="43"/>
      <c r="S119" s="43"/>
      <c r="T119" s="24"/>
      <c r="U119" s="24"/>
      <c r="V119" s="24"/>
      <c r="W119" s="24"/>
      <c r="X119" s="76"/>
      <c r="Y119" s="76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</row>
    <row r="120" spans="1:35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4"/>
      <c r="P120" s="43"/>
      <c r="Q120" s="46"/>
      <c r="R120" s="43"/>
      <c r="S120" s="43"/>
      <c r="T120" s="24"/>
      <c r="U120" s="24"/>
      <c r="V120" s="24"/>
      <c r="W120" s="24"/>
      <c r="X120" s="76"/>
      <c r="Y120" s="76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</row>
    <row r="121" spans="1:35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4"/>
      <c r="P121" s="43"/>
      <c r="Q121" s="46"/>
      <c r="R121" s="43"/>
      <c r="S121" s="43"/>
      <c r="T121" s="24"/>
      <c r="U121" s="24"/>
      <c r="V121" s="24"/>
      <c r="W121" s="24"/>
      <c r="X121" s="76"/>
      <c r="Y121" s="76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</row>
    <row r="122" spans="1:35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24"/>
      <c r="P122" s="43"/>
      <c r="Q122" s="46"/>
      <c r="R122" s="43"/>
      <c r="S122" s="43"/>
      <c r="T122" s="24"/>
      <c r="U122" s="24"/>
      <c r="V122" s="24"/>
      <c r="W122" s="24"/>
      <c r="X122" s="76"/>
      <c r="Y122" s="76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</row>
    <row r="123" spans="1:35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24"/>
      <c r="P123" s="43"/>
      <c r="Q123" s="46"/>
      <c r="R123" s="43"/>
      <c r="S123" s="43"/>
      <c r="T123" s="24"/>
      <c r="U123" s="24"/>
      <c r="V123" s="24"/>
      <c r="W123" s="24"/>
      <c r="X123" s="76"/>
      <c r="Y123" s="76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</row>
    <row r="124" spans="1:35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24"/>
      <c r="P124" s="43"/>
      <c r="Q124" s="46"/>
      <c r="R124" s="43"/>
      <c r="S124" s="43"/>
      <c r="T124" s="24"/>
      <c r="U124" s="24"/>
      <c r="V124" s="24"/>
      <c r="W124" s="24"/>
      <c r="X124" s="76"/>
      <c r="Y124" s="76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</row>
    <row r="125" spans="1:35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24"/>
      <c r="P125" s="43"/>
      <c r="Q125" s="46"/>
      <c r="R125" s="43"/>
      <c r="S125" s="43"/>
      <c r="T125" s="24"/>
      <c r="U125" s="24"/>
      <c r="V125" s="24"/>
      <c r="W125" s="24"/>
      <c r="X125" s="76"/>
      <c r="Y125" s="76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</row>
    <row r="126" spans="1:35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24"/>
      <c r="P126" s="43"/>
      <c r="Q126" s="46"/>
      <c r="R126" s="43"/>
      <c r="S126" s="43"/>
      <c r="T126" s="24"/>
      <c r="U126" s="24"/>
      <c r="V126" s="24"/>
      <c r="W126" s="24"/>
      <c r="X126" s="76"/>
      <c r="Y126" s="76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</row>
    <row r="127" spans="1:35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4"/>
      <c r="P127" s="43"/>
      <c r="Q127" s="46"/>
      <c r="R127" s="43"/>
      <c r="S127" s="43"/>
      <c r="T127" s="24"/>
      <c r="U127" s="24"/>
      <c r="V127" s="24"/>
      <c r="W127" s="24"/>
      <c r="X127" s="76"/>
      <c r="Y127" s="76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</row>
    <row r="128" spans="1:35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24"/>
      <c r="P128" s="43"/>
      <c r="Q128" s="46"/>
      <c r="R128" s="43"/>
      <c r="S128" s="43"/>
      <c r="T128" s="24"/>
      <c r="U128" s="24"/>
      <c r="V128" s="24"/>
      <c r="W128" s="24"/>
      <c r="X128" s="76"/>
      <c r="Y128" s="76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</row>
    <row r="129" spans="1:35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24"/>
      <c r="P129" s="43"/>
      <c r="Q129" s="46"/>
      <c r="R129" s="43"/>
      <c r="S129" s="43"/>
      <c r="T129" s="24"/>
      <c r="U129" s="24"/>
      <c r="V129" s="24"/>
      <c r="W129" s="24"/>
      <c r="X129" s="76"/>
      <c r="Y129" s="76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</row>
    <row r="130" spans="1:35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24"/>
      <c r="P130" s="43"/>
      <c r="Q130" s="46"/>
      <c r="R130" s="43"/>
      <c r="S130" s="43"/>
      <c r="T130" s="24"/>
      <c r="U130" s="24"/>
      <c r="V130" s="24"/>
      <c r="W130" s="24"/>
      <c r="X130" s="76"/>
      <c r="Y130" s="76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</row>
    <row r="131" spans="1:35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24"/>
      <c r="P131" s="43"/>
      <c r="Q131" s="46"/>
      <c r="R131" s="43"/>
      <c r="S131" s="43"/>
      <c r="T131" s="24"/>
      <c r="U131" s="24"/>
      <c r="V131" s="24"/>
      <c r="W131" s="24"/>
      <c r="X131" s="76"/>
      <c r="Y131" s="76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</row>
    <row r="132" spans="1:35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24"/>
      <c r="P132" s="43"/>
      <c r="Q132" s="46"/>
      <c r="R132" s="43"/>
      <c r="S132" s="43"/>
      <c r="T132" s="24"/>
      <c r="U132" s="24"/>
      <c r="V132" s="24"/>
      <c r="W132" s="24"/>
      <c r="X132" s="76"/>
      <c r="Y132" s="76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</row>
    <row r="133" spans="1:35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24"/>
      <c r="P133" s="43"/>
      <c r="Q133" s="46"/>
      <c r="R133" s="43"/>
      <c r="S133" s="43"/>
      <c r="T133" s="24"/>
      <c r="U133" s="24"/>
      <c r="V133" s="24"/>
      <c r="W133" s="24"/>
      <c r="X133" s="76"/>
      <c r="Y133" s="76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</row>
    <row r="134" spans="1:35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24"/>
      <c r="P134" s="43"/>
      <c r="Q134" s="46"/>
      <c r="R134" s="43"/>
      <c r="S134" s="43"/>
      <c r="T134" s="24"/>
      <c r="U134" s="24"/>
      <c r="V134" s="24"/>
      <c r="W134" s="24"/>
      <c r="X134" s="76"/>
      <c r="Y134" s="76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</row>
    <row r="135" spans="1:35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24"/>
      <c r="P135" s="43"/>
      <c r="Q135" s="46"/>
      <c r="R135" s="43"/>
      <c r="S135" s="43"/>
      <c r="T135" s="24"/>
      <c r="U135" s="24"/>
      <c r="V135" s="24"/>
      <c r="W135" s="24"/>
      <c r="X135" s="76"/>
      <c r="Y135" s="76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</row>
    <row r="136" spans="1:35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24"/>
      <c r="P136" s="43"/>
      <c r="Q136" s="46"/>
      <c r="R136" s="43"/>
      <c r="S136" s="43"/>
      <c r="T136" s="24"/>
      <c r="U136" s="24"/>
      <c r="V136" s="24"/>
      <c r="W136" s="24"/>
      <c r="X136" s="76"/>
      <c r="Y136" s="76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</row>
    <row r="137" spans="1:35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24"/>
      <c r="P137" s="43"/>
      <c r="Q137" s="46"/>
      <c r="R137" s="43"/>
      <c r="S137" s="43"/>
      <c r="T137" s="24"/>
      <c r="U137" s="24"/>
      <c r="V137" s="24"/>
      <c r="W137" s="24"/>
      <c r="X137" s="76"/>
      <c r="Y137" s="76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</row>
    <row r="138" spans="1:35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24"/>
      <c r="P138" s="43"/>
      <c r="Q138" s="46"/>
      <c r="R138" s="43"/>
      <c r="S138" s="43"/>
      <c r="T138" s="24"/>
      <c r="U138" s="24"/>
      <c r="V138" s="24"/>
      <c r="W138" s="24"/>
      <c r="X138" s="76"/>
      <c r="Y138" s="76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</row>
    <row r="139" spans="1:35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24"/>
      <c r="P139" s="43"/>
      <c r="Q139" s="46"/>
      <c r="R139" s="43"/>
      <c r="S139" s="43"/>
      <c r="T139" s="24"/>
      <c r="U139" s="24"/>
      <c r="V139" s="24"/>
      <c r="W139" s="24"/>
      <c r="X139" s="76"/>
      <c r="Y139" s="76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</row>
    <row r="140" spans="1:35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24"/>
      <c r="P140" s="43"/>
      <c r="Q140" s="46"/>
      <c r="R140" s="43"/>
      <c r="S140" s="43"/>
      <c r="T140" s="24"/>
      <c r="U140" s="24"/>
      <c r="V140" s="24"/>
      <c r="W140" s="24"/>
      <c r="X140" s="76"/>
      <c r="Y140" s="76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</row>
    <row r="141" spans="1:35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24"/>
      <c r="P141" s="43"/>
      <c r="Q141" s="46"/>
      <c r="R141" s="43"/>
      <c r="S141" s="43"/>
      <c r="T141" s="24"/>
      <c r="U141" s="24"/>
      <c r="V141" s="24"/>
      <c r="W141" s="24"/>
      <c r="X141" s="76"/>
      <c r="Y141" s="76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</row>
    <row r="142" spans="1:35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24"/>
      <c r="P142" s="43"/>
      <c r="Q142" s="46"/>
      <c r="R142" s="43"/>
      <c r="S142" s="43"/>
      <c r="T142" s="24"/>
      <c r="U142" s="24"/>
      <c r="V142" s="24"/>
      <c r="W142" s="24"/>
      <c r="X142" s="76"/>
      <c r="Y142" s="76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</row>
    <row r="143" spans="1:35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24"/>
      <c r="P143" s="43"/>
      <c r="Q143" s="46"/>
      <c r="R143" s="43"/>
      <c r="S143" s="43"/>
      <c r="T143" s="24"/>
      <c r="U143" s="24"/>
      <c r="V143" s="24"/>
      <c r="W143" s="24"/>
      <c r="X143" s="76"/>
      <c r="Y143" s="76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</row>
    <row r="144" spans="1:35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24"/>
      <c r="P144" s="43"/>
      <c r="Q144" s="46"/>
      <c r="R144" s="43"/>
      <c r="S144" s="43"/>
      <c r="T144" s="24"/>
      <c r="U144" s="24"/>
      <c r="V144" s="24"/>
      <c r="W144" s="24"/>
      <c r="X144" s="76"/>
      <c r="Y144" s="76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24"/>
      <c r="P145" s="43"/>
      <c r="Q145" s="46"/>
      <c r="R145" s="43"/>
      <c r="S145" s="43"/>
      <c r="T145" s="24"/>
      <c r="U145" s="24"/>
      <c r="V145" s="24"/>
      <c r="W145" s="24"/>
      <c r="X145" s="76"/>
      <c r="Y145" s="76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425781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53</v>
      </c>
      <c r="F1" s="87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7"/>
      <c r="AB1" s="87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0" t="s">
        <v>56</v>
      </c>
      <c r="C2" s="81"/>
      <c r="D2" s="82"/>
      <c r="E2" s="13" t="s">
        <v>12</v>
      </c>
      <c r="F2" s="14"/>
      <c r="G2" s="14"/>
      <c r="H2" s="14"/>
      <c r="I2" s="20"/>
      <c r="J2" s="15"/>
      <c r="K2" s="83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89" t="s">
        <v>63</v>
      </c>
      <c r="Y2" s="90"/>
      <c r="Z2" s="91"/>
      <c r="AA2" s="13" t="s">
        <v>12</v>
      </c>
      <c r="AB2" s="14"/>
      <c r="AC2" s="14"/>
      <c r="AD2" s="14"/>
      <c r="AE2" s="20"/>
      <c r="AF2" s="15"/>
      <c r="AG2" s="83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92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2"/>
      <c r="L3" s="18" t="s">
        <v>5</v>
      </c>
      <c r="M3" s="18" t="s">
        <v>6</v>
      </c>
      <c r="N3" s="18" t="s">
        <v>65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2"/>
      <c r="AH3" s="18" t="s">
        <v>5</v>
      </c>
      <c r="AI3" s="18" t="s">
        <v>6</v>
      </c>
      <c r="AJ3" s="18" t="s">
        <v>65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2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>
        <v>1986</v>
      </c>
      <c r="C4" s="25" t="s">
        <v>34</v>
      </c>
      <c r="D4" s="38" t="s">
        <v>71</v>
      </c>
      <c r="E4" s="25">
        <v>20</v>
      </c>
      <c r="F4" s="25">
        <v>1</v>
      </c>
      <c r="G4" s="25">
        <v>18</v>
      </c>
      <c r="H4" s="25">
        <v>31</v>
      </c>
      <c r="I4" s="25"/>
      <c r="J4" s="28"/>
      <c r="K4" s="24"/>
      <c r="L4" s="18"/>
      <c r="M4" s="18" t="s">
        <v>52</v>
      </c>
      <c r="N4" s="18"/>
      <c r="O4" s="18"/>
      <c r="P4" s="24"/>
      <c r="Q4" s="25"/>
      <c r="R4" s="25"/>
      <c r="S4" s="27"/>
      <c r="T4" s="25"/>
      <c r="U4" s="25"/>
      <c r="V4" s="94"/>
      <c r="W4" s="29"/>
      <c r="X4" s="25"/>
      <c r="Y4" s="30"/>
      <c r="Z4" s="41"/>
      <c r="AA4" s="25"/>
      <c r="AB4" s="25"/>
      <c r="AC4" s="25"/>
      <c r="AD4" s="27"/>
      <c r="AE4" s="25"/>
      <c r="AF4" s="93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5"/>
      <c r="AS4" s="96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>
        <v>1987</v>
      </c>
      <c r="C5" s="25" t="s">
        <v>40</v>
      </c>
      <c r="D5" s="41" t="s">
        <v>35</v>
      </c>
      <c r="E5" s="25">
        <v>18</v>
      </c>
      <c r="F5" s="25">
        <v>0</v>
      </c>
      <c r="G5" s="25">
        <v>11</v>
      </c>
      <c r="H5" s="25">
        <v>7</v>
      </c>
      <c r="I5" s="25"/>
      <c r="J5" s="93"/>
      <c r="K5" s="24"/>
      <c r="L5" s="18"/>
      <c r="M5" s="18"/>
      <c r="N5" s="18"/>
      <c r="O5" s="18"/>
      <c r="P5" s="24"/>
      <c r="Q5" s="25"/>
      <c r="R5" s="25"/>
      <c r="S5" s="27"/>
      <c r="T5" s="25"/>
      <c r="U5" s="25"/>
      <c r="V5" s="94"/>
      <c r="W5" s="29"/>
      <c r="X5" s="25"/>
      <c r="Y5" s="30"/>
      <c r="Z5" s="41"/>
      <c r="AA5" s="25"/>
      <c r="AB5" s="25"/>
      <c r="AC5" s="25"/>
      <c r="AD5" s="27"/>
      <c r="AE5" s="25"/>
      <c r="AF5" s="93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5"/>
      <c r="AS5" s="96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>
        <v>1988</v>
      </c>
      <c r="C6" s="25" t="s">
        <v>40</v>
      </c>
      <c r="D6" s="41" t="s">
        <v>35</v>
      </c>
      <c r="E6" s="27">
        <v>22</v>
      </c>
      <c r="F6" s="27">
        <v>0</v>
      </c>
      <c r="G6" s="25">
        <v>13</v>
      </c>
      <c r="H6" s="25">
        <v>10</v>
      </c>
      <c r="I6" s="25"/>
      <c r="J6" s="93"/>
      <c r="K6" s="24"/>
      <c r="L6" s="18"/>
      <c r="M6" s="18"/>
      <c r="N6" s="18"/>
      <c r="O6" s="18"/>
      <c r="P6" s="24"/>
      <c r="Q6" s="25"/>
      <c r="R6" s="25"/>
      <c r="S6" s="27"/>
      <c r="T6" s="25"/>
      <c r="U6" s="25"/>
      <c r="V6" s="94"/>
      <c r="W6" s="29"/>
      <c r="X6" s="25"/>
      <c r="Y6" s="30"/>
      <c r="Z6" s="41"/>
      <c r="AA6" s="25"/>
      <c r="AB6" s="25"/>
      <c r="AC6" s="25"/>
      <c r="AD6" s="27"/>
      <c r="AE6" s="25"/>
      <c r="AF6" s="93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5"/>
      <c r="AS6" s="96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>
        <v>1989</v>
      </c>
      <c r="C7" s="25" t="s">
        <v>52</v>
      </c>
      <c r="D7" s="41" t="s">
        <v>35</v>
      </c>
      <c r="E7" s="25">
        <v>21</v>
      </c>
      <c r="F7" s="25">
        <v>1</v>
      </c>
      <c r="G7" s="25">
        <v>17</v>
      </c>
      <c r="H7" s="25">
        <v>16</v>
      </c>
      <c r="I7" s="25"/>
      <c r="J7" s="93"/>
      <c r="K7" s="24"/>
      <c r="L7" s="18"/>
      <c r="M7" s="18"/>
      <c r="N7" s="18"/>
      <c r="O7" s="18"/>
      <c r="P7" s="24"/>
      <c r="Q7" s="25"/>
      <c r="R7" s="25"/>
      <c r="S7" s="27"/>
      <c r="T7" s="25"/>
      <c r="U7" s="25"/>
      <c r="V7" s="94"/>
      <c r="W7" s="29"/>
      <c r="X7" s="25"/>
      <c r="Y7" s="30"/>
      <c r="Z7" s="41"/>
      <c r="AA7" s="25"/>
      <c r="AB7" s="25"/>
      <c r="AC7" s="25"/>
      <c r="AD7" s="27"/>
      <c r="AE7" s="25"/>
      <c r="AF7" s="93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5"/>
      <c r="AS7" s="96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>
        <v>1990</v>
      </c>
      <c r="C8" s="25" t="s">
        <v>45</v>
      </c>
      <c r="D8" s="41" t="s">
        <v>35</v>
      </c>
      <c r="E8" s="25">
        <v>22</v>
      </c>
      <c r="F8" s="25">
        <v>2</v>
      </c>
      <c r="G8" s="25">
        <v>19</v>
      </c>
      <c r="H8" s="25">
        <v>20</v>
      </c>
      <c r="I8" s="25"/>
      <c r="J8" s="25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94"/>
      <c r="W8" s="29"/>
      <c r="X8" s="25"/>
      <c r="Y8" s="30"/>
      <c r="Z8" s="41"/>
      <c r="AA8" s="25"/>
      <c r="AB8" s="25"/>
      <c r="AC8" s="25"/>
      <c r="AD8" s="27"/>
      <c r="AE8" s="25"/>
      <c r="AF8" s="93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5"/>
      <c r="AS8" s="96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>
        <v>1991</v>
      </c>
      <c r="C9" s="25" t="s">
        <v>42</v>
      </c>
      <c r="D9" s="41" t="s">
        <v>35</v>
      </c>
      <c r="E9" s="25">
        <v>22</v>
      </c>
      <c r="F9" s="25">
        <v>0</v>
      </c>
      <c r="G9" s="25">
        <v>11</v>
      </c>
      <c r="H9" s="25">
        <v>12</v>
      </c>
      <c r="I9" s="25">
        <v>87</v>
      </c>
      <c r="J9" s="25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94"/>
      <c r="W9" s="29"/>
      <c r="X9" s="25"/>
      <c r="Y9" s="30"/>
      <c r="Z9" s="41"/>
      <c r="AA9" s="25"/>
      <c r="AB9" s="25"/>
      <c r="AC9" s="25"/>
      <c r="AD9" s="27"/>
      <c r="AE9" s="25"/>
      <c r="AF9" s="93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95"/>
      <c r="AS9" s="96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>
        <v>1992</v>
      </c>
      <c r="C10" s="25" t="s">
        <v>40</v>
      </c>
      <c r="D10" s="41" t="s">
        <v>35</v>
      </c>
      <c r="E10" s="25">
        <v>26</v>
      </c>
      <c r="F10" s="25">
        <v>1</v>
      </c>
      <c r="G10" s="25">
        <v>20</v>
      </c>
      <c r="H10" s="25">
        <v>31</v>
      </c>
      <c r="I10" s="25">
        <v>140</v>
      </c>
      <c r="J10" s="25"/>
      <c r="K10" s="24"/>
      <c r="L10" s="18"/>
      <c r="M10" s="18"/>
      <c r="N10" s="18"/>
      <c r="O10" s="18"/>
      <c r="P10" s="24"/>
      <c r="Q10" s="25"/>
      <c r="R10" s="25"/>
      <c r="S10" s="27"/>
      <c r="T10" s="25"/>
      <c r="U10" s="25"/>
      <c r="V10" s="94"/>
      <c r="W10" s="29"/>
      <c r="X10" s="25"/>
      <c r="Y10" s="30"/>
      <c r="Z10" s="41"/>
      <c r="AA10" s="25"/>
      <c r="AB10" s="25"/>
      <c r="AC10" s="25"/>
      <c r="AD10" s="27"/>
      <c r="AE10" s="25"/>
      <c r="AF10" s="93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95"/>
      <c r="AS10" s="96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ht="14.25" x14ac:dyDescent="0.2">
      <c r="A11" s="43"/>
      <c r="B11" s="97" t="s">
        <v>66</v>
      </c>
      <c r="C11" s="98"/>
      <c r="D11" s="99"/>
      <c r="E11" s="100">
        <f>SUM(E4:E10)</f>
        <v>151</v>
      </c>
      <c r="F11" s="100">
        <f>SUM(F4:F10)</f>
        <v>5</v>
      </c>
      <c r="G11" s="100">
        <f>SUM(G4:G10)</f>
        <v>109</v>
      </c>
      <c r="H11" s="100">
        <f>SUM(H4:H10)</f>
        <v>127</v>
      </c>
      <c r="I11" s="100">
        <f>SUM(I4:I10)</f>
        <v>227</v>
      </c>
      <c r="J11" s="101">
        <v>0</v>
      </c>
      <c r="K11" s="83">
        <f>SUM(K4:K10)</f>
        <v>0</v>
      </c>
      <c r="L11" s="22"/>
      <c r="M11" s="20"/>
      <c r="N11" s="102"/>
      <c r="O11" s="103"/>
      <c r="P11" s="24"/>
      <c r="Q11" s="100">
        <f>SUM(Q4:Q10)</f>
        <v>0</v>
      </c>
      <c r="R11" s="100">
        <f>SUM(R4:R10)</f>
        <v>0</v>
      </c>
      <c r="S11" s="100">
        <f>SUM(S4:S10)</f>
        <v>0</v>
      </c>
      <c r="T11" s="100">
        <f>SUM(T4:T10)</f>
        <v>0</v>
      </c>
      <c r="U11" s="100">
        <f>SUM(U4:U10)</f>
        <v>0</v>
      </c>
      <c r="V11" s="40">
        <v>0</v>
      </c>
      <c r="W11" s="83">
        <f>SUM(W4:W10)</f>
        <v>0</v>
      </c>
      <c r="X11" s="16" t="s">
        <v>66</v>
      </c>
      <c r="Y11" s="17"/>
      <c r="Z11" s="15"/>
      <c r="AA11" s="100">
        <f>SUM(AA4:AA10)</f>
        <v>0</v>
      </c>
      <c r="AB11" s="100">
        <f>SUM(AB4:AB10)</f>
        <v>0</v>
      </c>
      <c r="AC11" s="100">
        <f>SUM(AC4:AC10)</f>
        <v>0</v>
      </c>
      <c r="AD11" s="100">
        <f>SUM(AD4:AD10)</f>
        <v>0</v>
      </c>
      <c r="AE11" s="100">
        <f>SUM(AE4:AE10)</f>
        <v>0</v>
      </c>
      <c r="AF11" s="101">
        <v>0</v>
      </c>
      <c r="AG11" s="83">
        <f>SUM(AG4:AG10)</f>
        <v>0</v>
      </c>
      <c r="AH11" s="22"/>
      <c r="AI11" s="20"/>
      <c r="AJ11" s="102"/>
      <c r="AK11" s="103"/>
      <c r="AL11" s="24"/>
      <c r="AM11" s="100">
        <f>SUM(AM4:AM10)</f>
        <v>0</v>
      </c>
      <c r="AN11" s="100">
        <f>SUM(AN4:AN10)</f>
        <v>0</v>
      </c>
      <c r="AO11" s="100">
        <f>SUM(AO4:AO10)</f>
        <v>0</v>
      </c>
      <c r="AP11" s="100">
        <f>SUM(AP4:AP10)</f>
        <v>0</v>
      </c>
      <c r="AQ11" s="100">
        <f>SUM(AQ4:AQ10)</f>
        <v>0</v>
      </c>
      <c r="AR11" s="101">
        <v>0</v>
      </c>
      <c r="AS11" s="92">
        <f>SUM(AS4:AS10)</f>
        <v>0</v>
      </c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4"/>
      <c r="K12" s="29"/>
      <c r="L12" s="24"/>
      <c r="M12" s="24"/>
      <c r="N12" s="24"/>
      <c r="O12" s="24"/>
      <c r="P12" s="43"/>
      <c r="Q12" s="43"/>
      <c r="R12" s="46"/>
      <c r="S12" s="43"/>
      <c r="T12" s="43"/>
      <c r="U12" s="24"/>
      <c r="V12" s="24"/>
      <c r="W12" s="29"/>
      <c r="X12" s="43"/>
      <c r="Y12" s="43"/>
      <c r="Z12" s="43"/>
      <c r="AA12" s="43"/>
      <c r="AB12" s="43"/>
      <c r="AC12" s="43"/>
      <c r="AD12" s="43"/>
      <c r="AE12" s="43"/>
      <c r="AF12" s="44"/>
      <c r="AG12" s="29"/>
      <c r="AH12" s="24"/>
      <c r="AI12" s="24"/>
      <c r="AJ12" s="24"/>
      <c r="AK12" s="24"/>
      <c r="AL12" s="43"/>
      <c r="AM12" s="43"/>
      <c r="AN12" s="46"/>
      <c r="AO12" s="43"/>
      <c r="AP12" s="43"/>
      <c r="AQ12" s="24"/>
      <c r="AR12" s="24"/>
      <c r="AS12" s="29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104" t="s">
        <v>67</v>
      </c>
      <c r="C13" s="105"/>
      <c r="D13" s="106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26</v>
      </c>
      <c r="M13" s="18" t="s">
        <v>27</v>
      </c>
      <c r="N13" s="18" t="s">
        <v>68</v>
      </c>
      <c r="O13" s="18" t="s">
        <v>69</v>
      </c>
      <c r="Q13" s="46"/>
      <c r="R13" s="46" t="s">
        <v>43</v>
      </c>
      <c r="S13" s="46"/>
      <c r="T13" s="77" t="s">
        <v>44</v>
      </c>
      <c r="U13" s="24"/>
      <c r="V13" s="29"/>
      <c r="W13" s="29"/>
      <c r="X13" s="107"/>
      <c r="Y13" s="107"/>
      <c r="Z13" s="107"/>
      <c r="AA13" s="107"/>
      <c r="AB13" s="107"/>
      <c r="AC13" s="46"/>
      <c r="AD13" s="46"/>
      <c r="AE13" s="46"/>
      <c r="AF13" s="43"/>
      <c r="AG13" s="43"/>
      <c r="AH13" s="43"/>
      <c r="AI13" s="43"/>
      <c r="AJ13" s="43"/>
      <c r="AK13" s="43"/>
      <c r="AM13" s="29"/>
      <c r="AN13" s="107"/>
      <c r="AO13" s="107"/>
      <c r="AP13" s="107"/>
      <c r="AQ13" s="107"/>
      <c r="AR13" s="107"/>
      <c r="AS13" s="107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48" t="s">
        <v>70</v>
      </c>
      <c r="C14" s="12"/>
      <c r="D14" s="50"/>
      <c r="E14" s="108">
        <v>20</v>
      </c>
      <c r="F14" s="108">
        <v>0</v>
      </c>
      <c r="G14" s="108">
        <v>1</v>
      </c>
      <c r="H14" s="108">
        <v>1</v>
      </c>
      <c r="I14" s="108">
        <v>33</v>
      </c>
      <c r="J14" s="109">
        <v>0.41799999999999998</v>
      </c>
      <c r="K14" s="43">
        <f>PRODUCT(I14/J14)</f>
        <v>78.94736842105263</v>
      </c>
      <c r="L14" s="110">
        <f>PRODUCT((F14+G14)/E14)</f>
        <v>0.05</v>
      </c>
      <c r="M14" s="110">
        <f>PRODUCT(H14/E14)</f>
        <v>0.05</v>
      </c>
      <c r="N14" s="110">
        <f>PRODUCT((F14+G14+H14)/E14)</f>
        <v>0.1</v>
      </c>
      <c r="O14" s="110">
        <f>PRODUCT(I14/E14)</f>
        <v>1.65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6"/>
      <c r="AO14" s="46"/>
      <c r="AP14" s="46"/>
      <c r="AQ14" s="46"/>
      <c r="AR14" s="46"/>
      <c r="AS14" s="46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111" t="s">
        <v>56</v>
      </c>
      <c r="C15" s="112"/>
      <c r="D15" s="113"/>
      <c r="E15" s="108">
        <f>PRODUCT(E11+Q11)</f>
        <v>151</v>
      </c>
      <c r="F15" s="108">
        <f>PRODUCT(F11+R11)</f>
        <v>5</v>
      </c>
      <c r="G15" s="108">
        <f>PRODUCT(G11+S11)</f>
        <v>109</v>
      </c>
      <c r="H15" s="108">
        <f>PRODUCT(H11+T11)</f>
        <v>127</v>
      </c>
      <c r="I15" s="108">
        <f>PRODUCT(I11+U11)</f>
        <v>227</v>
      </c>
      <c r="J15" s="109">
        <v>0</v>
      </c>
      <c r="K15" s="43">
        <f>PRODUCT(K11+W11)</f>
        <v>0</v>
      </c>
      <c r="L15" s="110">
        <f>PRODUCT((F15+G15)/E15)</f>
        <v>0.75496688741721851</v>
      </c>
      <c r="M15" s="110">
        <f>PRODUCT(H15/E15)</f>
        <v>0.84105960264900659</v>
      </c>
      <c r="N15" s="110">
        <f>PRODUCT((F15+G15+H15)/E15)</f>
        <v>1.5960264900662251</v>
      </c>
      <c r="O15" s="110">
        <f>PRODUCT(I15/48)</f>
        <v>4.729166666666667</v>
      </c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14" t="s">
        <v>63</v>
      </c>
      <c r="C16" s="115"/>
      <c r="D16" s="116"/>
      <c r="E16" s="108">
        <f>PRODUCT(AA11+AM11)</f>
        <v>0</v>
      </c>
      <c r="F16" s="108">
        <f>PRODUCT(AB11+AN11)</f>
        <v>0</v>
      </c>
      <c r="G16" s="108">
        <f>PRODUCT(AC11+AO11)</f>
        <v>0</v>
      </c>
      <c r="H16" s="108">
        <f>PRODUCT(AD11+AP11)</f>
        <v>0</v>
      </c>
      <c r="I16" s="108">
        <f>PRODUCT(AE11+AQ11)</f>
        <v>0</v>
      </c>
      <c r="J16" s="109">
        <v>0</v>
      </c>
      <c r="K16" s="24">
        <f>PRODUCT(AG11+AS11)</f>
        <v>0</v>
      </c>
      <c r="L16" s="110">
        <v>0</v>
      </c>
      <c r="M16" s="110">
        <v>0</v>
      </c>
      <c r="N16" s="110">
        <v>0</v>
      </c>
      <c r="O16" s="110">
        <v>0</v>
      </c>
      <c r="P16" s="29">
        <v>0</v>
      </c>
      <c r="Q16" s="46"/>
      <c r="R16" s="46"/>
      <c r="S16" s="43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24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x14ac:dyDescent="0.25">
      <c r="A17" s="43"/>
      <c r="B17" s="117" t="s">
        <v>66</v>
      </c>
      <c r="C17" s="118"/>
      <c r="D17" s="119"/>
      <c r="E17" s="108">
        <f>SUM(E14:E16)</f>
        <v>171</v>
      </c>
      <c r="F17" s="108">
        <f t="shared" ref="F17:I17" si="0">SUM(F14:F16)</f>
        <v>5</v>
      </c>
      <c r="G17" s="108">
        <f t="shared" si="0"/>
        <v>110</v>
      </c>
      <c r="H17" s="108">
        <f t="shared" si="0"/>
        <v>128</v>
      </c>
      <c r="I17" s="108">
        <f t="shared" si="0"/>
        <v>260</v>
      </c>
      <c r="J17" s="109">
        <v>0</v>
      </c>
      <c r="K17" s="43">
        <f>SUM(K14:K16)</f>
        <v>78.94736842105263</v>
      </c>
      <c r="L17" s="110">
        <f>PRODUCT((F17+G17)/E17)</f>
        <v>0.67251461988304095</v>
      </c>
      <c r="M17" s="110">
        <f>PRODUCT(H17/E17)</f>
        <v>0.74853801169590639</v>
      </c>
      <c r="N17" s="110">
        <f>PRODUCT((F17+G17+H17)/E17)</f>
        <v>1.4210526315789473</v>
      </c>
      <c r="O17" s="110">
        <f>PRODUCT(I17/68)</f>
        <v>3.8235294117647061</v>
      </c>
      <c r="Q17" s="24"/>
      <c r="R17" s="24"/>
      <c r="S17" s="24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24"/>
      <c r="F18" s="24"/>
      <c r="G18" s="24"/>
      <c r="H18" s="24"/>
      <c r="I18" s="24"/>
      <c r="J18" s="43"/>
      <c r="K18" s="43"/>
      <c r="L18" s="24"/>
      <c r="M18" s="24"/>
      <c r="N18" s="24"/>
      <c r="O18" s="24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24"/>
      <c r="AL182" s="24"/>
    </row>
    <row r="183" spans="12:38" x14ac:dyDescent="0.25">
      <c r="R183" s="29"/>
      <c r="S183" s="29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29"/>
      <c r="S184" s="29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R185" s="29"/>
      <c r="S185" s="29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12:38" x14ac:dyDescent="0.25">
      <c r="L186"/>
      <c r="M186"/>
      <c r="N186"/>
      <c r="O186"/>
      <c r="P186"/>
      <c r="R186" s="29"/>
      <c r="S186" s="29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ht="14.25" x14ac:dyDescent="0.2">
      <c r="L214"/>
      <c r="M214"/>
      <c r="N214"/>
      <c r="O214"/>
      <c r="P214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8" spans="12:38" ht="12.75" x14ac:dyDescent="0.2">
      <c r="L218"/>
      <c r="M218"/>
      <c r="N218"/>
      <c r="O218"/>
      <c r="P218"/>
      <c r="AH218"/>
      <c r="AI218"/>
      <c r="AJ218"/>
      <c r="AK218"/>
      <c r="AL218"/>
    </row>
    <row r="219" spans="12:38" ht="12.75" x14ac:dyDescent="0.2">
      <c r="L219"/>
      <c r="M219"/>
      <c r="N219"/>
      <c r="O219"/>
      <c r="P219"/>
      <c r="AH219"/>
      <c r="AI219"/>
      <c r="AJ219"/>
      <c r="AK219"/>
      <c r="AL219"/>
    </row>
    <row r="220" spans="12:38" ht="12.75" x14ac:dyDescent="0.2">
      <c r="L220"/>
      <c r="M220"/>
      <c r="N220"/>
      <c r="O220"/>
      <c r="P220"/>
      <c r="AH220"/>
      <c r="AI220"/>
      <c r="AJ220"/>
      <c r="AK220"/>
      <c r="AL220"/>
    </row>
    <row r="221" spans="12:38" ht="12.75" x14ac:dyDescent="0.2">
      <c r="L221"/>
      <c r="M221"/>
      <c r="N221"/>
      <c r="O221"/>
      <c r="P221"/>
      <c r="AH221"/>
      <c r="AI221"/>
      <c r="AJ221"/>
      <c r="AK221"/>
      <c r="AL221"/>
    </row>
    <row r="222" spans="12:38" ht="12.75" x14ac:dyDescent="0.2">
      <c r="L222"/>
      <c r="M222"/>
      <c r="N222"/>
      <c r="O222"/>
      <c r="P222"/>
      <c r="AH222"/>
      <c r="AI222"/>
      <c r="AJ222"/>
      <c r="AK222"/>
      <c r="AL222"/>
    </row>
    <row r="223" spans="12:38" ht="12.75" x14ac:dyDescent="0.2">
      <c r="L223"/>
      <c r="M223"/>
      <c r="N223"/>
      <c r="O223"/>
      <c r="P223"/>
      <c r="AH223"/>
      <c r="AI223"/>
      <c r="AJ223"/>
      <c r="AK223"/>
      <c r="AL223"/>
    </row>
    <row r="224" spans="12:38" ht="12.75" x14ac:dyDescent="0.2">
      <c r="L224"/>
      <c r="M224"/>
      <c r="N224"/>
      <c r="O224"/>
      <c r="P224"/>
      <c r="AH224"/>
      <c r="AI224"/>
      <c r="AJ224"/>
      <c r="AK224"/>
      <c r="AL224"/>
    </row>
    <row r="225" spans="12:38" ht="12.75" x14ac:dyDescent="0.2">
      <c r="L225"/>
      <c r="M225"/>
      <c r="N225"/>
      <c r="O225"/>
      <c r="P225"/>
      <c r="AH225"/>
      <c r="AI225"/>
      <c r="AJ225"/>
      <c r="AK225"/>
      <c r="AL225"/>
    </row>
    <row r="226" spans="12:38" ht="12.75" x14ac:dyDescent="0.2">
      <c r="L226"/>
      <c r="M226"/>
      <c r="N226"/>
      <c r="O226"/>
      <c r="P226"/>
      <c r="AH226"/>
      <c r="AI226"/>
      <c r="AJ226"/>
      <c r="AK226"/>
      <c r="AL226"/>
    </row>
    <row r="227" spans="12:38" ht="12.75" x14ac:dyDescent="0.2">
      <c r="L227"/>
      <c r="M227"/>
      <c r="N227"/>
      <c r="O227"/>
      <c r="P227"/>
      <c r="AH227"/>
      <c r="AI227"/>
      <c r="AJ227"/>
      <c r="AK227"/>
      <c r="AL227"/>
    </row>
    <row r="228" spans="12:38" ht="12.75" x14ac:dyDescent="0.2">
      <c r="L228"/>
      <c r="M228"/>
      <c r="N228"/>
      <c r="O228"/>
      <c r="P228"/>
      <c r="AH228"/>
      <c r="AI228"/>
      <c r="AJ228"/>
      <c r="AK228"/>
      <c r="AL228"/>
    </row>
    <row r="229" spans="12:38" ht="12.75" x14ac:dyDescent="0.2">
      <c r="L229"/>
      <c r="M229"/>
      <c r="N229"/>
      <c r="O229"/>
      <c r="P229"/>
      <c r="AH229"/>
      <c r="AI229"/>
      <c r="AJ229"/>
      <c r="AK229"/>
      <c r="AL229"/>
    </row>
    <row r="230" spans="12:38" ht="12.75" x14ac:dyDescent="0.2">
      <c r="L230"/>
      <c r="M230"/>
      <c r="N230"/>
      <c r="O230"/>
      <c r="P230"/>
      <c r="AH230"/>
      <c r="AI230"/>
      <c r="AJ230"/>
      <c r="AK230"/>
      <c r="AL230"/>
    </row>
    <row r="231" spans="12:38" ht="12.75" x14ac:dyDescent="0.2">
      <c r="L231"/>
      <c r="M231"/>
      <c r="N231"/>
      <c r="O231"/>
      <c r="P231"/>
      <c r="AH231"/>
      <c r="AI231"/>
      <c r="AJ231"/>
      <c r="AK231"/>
      <c r="AL231"/>
    </row>
    <row r="232" spans="12:38" ht="12.75" x14ac:dyDescent="0.2">
      <c r="L232"/>
      <c r="M232"/>
      <c r="N232"/>
      <c r="O232"/>
      <c r="P232"/>
      <c r="AH232"/>
      <c r="AI232"/>
      <c r="AJ232"/>
      <c r="AK232"/>
      <c r="AL232"/>
    </row>
    <row r="233" spans="12:38" ht="12.75" x14ac:dyDescent="0.2">
      <c r="L233"/>
      <c r="M233"/>
      <c r="N233"/>
      <c r="O233"/>
      <c r="P233"/>
      <c r="AH233"/>
      <c r="AI233"/>
      <c r="AJ233"/>
      <c r="AK233"/>
      <c r="AL233"/>
    </row>
    <row r="234" spans="12:38" ht="12.75" x14ac:dyDescent="0.2">
      <c r="L234"/>
      <c r="M234"/>
      <c r="N234"/>
      <c r="O234"/>
      <c r="P234"/>
      <c r="AH234"/>
      <c r="AI234"/>
      <c r="AJ234"/>
      <c r="AK234"/>
      <c r="AL234"/>
    </row>
    <row r="235" spans="12:38" ht="12.75" x14ac:dyDescent="0.2">
      <c r="L235"/>
      <c r="M235"/>
      <c r="N235"/>
      <c r="O235"/>
      <c r="P235"/>
      <c r="AH235"/>
      <c r="AI235"/>
      <c r="AJ235"/>
      <c r="AK235"/>
      <c r="AL235"/>
    </row>
    <row r="236" spans="12:38" ht="12.75" x14ac:dyDescent="0.2">
      <c r="L236"/>
      <c r="M236"/>
      <c r="N236"/>
      <c r="O236"/>
      <c r="P236"/>
      <c r="AH236"/>
      <c r="AI236"/>
      <c r="AJ236"/>
      <c r="AK236"/>
      <c r="AL236"/>
    </row>
    <row r="237" spans="12:38" ht="12.75" x14ac:dyDescent="0.2">
      <c r="L237"/>
      <c r="M237"/>
      <c r="N237"/>
      <c r="O237"/>
      <c r="P237"/>
      <c r="AH237"/>
      <c r="AI237"/>
      <c r="AJ237"/>
      <c r="AK237"/>
      <c r="AL2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2019-01-25T18:02:52Z</dcterms:modified>
</cp:coreProperties>
</file>