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5" i="5" l="1"/>
  <c r="AQ15" i="5"/>
  <c r="AP15" i="5"/>
  <c r="AO15" i="5"/>
  <c r="AN15" i="5"/>
  <c r="AM15" i="5"/>
  <c r="AG15" i="5"/>
  <c r="AE15" i="5"/>
  <c r="I20" i="5" s="1"/>
  <c r="AD15" i="5"/>
  <c r="AC15" i="5"/>
  <c r="AB15" i="5"/>
  <c r="AA15" i="5"/>
  <c r="W15" i="5"/>
  <c r="U15" i="5"/>
  <c r="T15" i="5"/>
  <c r="S15" i="5"/>
  <c r="R15" i="5"/>
  <c r="Q15" i="5"/>
  <c r="K15" i="5"/>
  <c r="K19" i="5" s="1"/>
  <c r="I15" i="5"/>
  <c r="H15" i="5"/>
  <c r="G15" i="5"/>
  <c r="G19" i="5" s="1"/>
  <c r="F15" i="5"/>
  <c r="F19" i="5" s="1"/>
  <c r="E15" i="5"/>
  <c r="AR15" i="5" l="1"/>
  <c r="H19" i="5"/>
  <c r="E19" i="5"/>
  <c r="G20" i="5"/>
  <c r="G21" i="5" s="1"/>
  <c r="E20" i="5"/>
  <c r="O20" i="5" s="1"/>
  <c r="K20" i="5"/>
  <c r="K21" i="5" s="1"/>
  <c r="F20" i="5"/>
  <c r="H20" i="5"/>
  <c r="H21" i="5" s="1"/>
  <c r="I19" i="5"/>
  <c r="AF15" i="5"/>
  <c r="F21" i="5" l="1"/>
  <c r="N20" i="5"/>
  <c r="E21" i="5"/>
  <c r="M21" i="5" s="1"/>
  <c r="J20" i="5"/>
  <c r="M20" i="5"/>
  <c r="L20" i="5"/>
  <c r="I21" i="5"/>
  <c r="N21" i="5" l="1"/>
  <c r="L21" i="5"/>
  <c r="O21" i="5"/>
  <c r="J21" i="5"/>
</calcChain>
</file>

<file path=xl/sharedStrings.xml><?xml version="1.0" encoding="utf-8"?>
<sst xmlns="http://schemas.openxmlformats.org/spreadsheetml/2006/main" count="96" uniqueCount="37">
  <si>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</si>
  <si>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</si>
  <si>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</si>
  <si>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</si>
  <si>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</si>
  <si>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</si>
  <si>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</si>
  <si>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</si>
  <si>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</si>
  <si>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</si>
  <si>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</si>
  <si>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</si>
  <si>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</si>
  <si>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</si>
  <si>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</si>
  <si>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</si>
  <si>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</si>
  <si>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</si>
  <si>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</si>
  <si>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</si>
  <si>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</si>
  <si>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</si>
  <si>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</si>
  <si>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</si>
  <si>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JoKo = Jokioisten Koetus  (1902)</t>
  </si>
  <si>
    <t>KiPe = Kinnarin Pesis  2006  (2005)</t>
  </si>
  <si>
    <t>Petri Kallela</t>
  </si>
  <si>
    <t>6.</t>
  </si>
  <si>
    <t>KiPe</t>
  </si>
  <si>
    <t>4.</t>
  </si>
  <si>
    <t>9.</t>
  </si>
  <si>
    <t>7.</t>
  </si>
  <si>
    <t>2.</t>
  </si>
  <si>
    <t>JoKo</t>
  </si>
  <si>
    <t>3.</t>
  </si>
  <si>
    <t>5.11.1992   Vantaa</t>
  </si>
  <si>
    <t>Päiväkummun Pesis,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</si>
</sst>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27</v>
      </c>
      <c r="Z4" s="1" t="s">
        <v>28</v>
      </c>
      <c r="AA4" s="12">
        <v>15</v>
      </c>
      <c r="AB4" s="12">
        <v>0</v>
      </c>
      <c r="AC4" s="12">
        <v>0</v>
      </c>
      <c r="AD4" s="12">
        <v>14</v>
      </c>
      <c r="AE4" s="12">
        <v>48</v>
      </c>
      <c r="AF4" s="68">
        <v>0.5393</v>
      </c>
      <c r="AG4" s="10">
        <v>89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29</v>
      </c>
      <c r="Z5" s="1" t="s">
        <v>28</v>
      </c>
      <c r="AA5" s="12">
        <v>16</v>
      </c>
      <c r="AB5" s="12">
        <v>0</v>
      </c>
      <c r="AC5" s="12">
        <v>1</v>
      </c>
      <c r="AD5" s="12">
        <v>13</v>
      </c>
      <c r="AE5" s="12">
        <v>47</v>
      </c>
      <c r="AF5" s="68">
        <v>0.59489999999999998</v>
      </c>
      <c r="AG5" s="10">
        <v>79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5</v>
      </c>
      <c r="AR5" s="65">
        <v>0.55549999999999999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30</v>
      </c>
      <c r="Z6" s="1" t="s">
        <v>28</v>
      </c>
      <c r="AA6" s="12">
        <v>12</v>
      </c>
      <c r="AB6" s="12">
        <v>1</v>
      </c>
      <c r="AC6" s="12">
        <v>1</v>
      </c>
      <c r="AD6" s="12">
        <v>16</v>
      </c>
      <c r="AE6" s="12">
        <v>61</v>
      </c>
      <c r="AF6" s="68">
        <v>0.66300000000000003</v>
      </c>
      <c r="AG6" s="10">
        <v>92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29</v>
      </c>
      <c r="Z7" s="1" t="s">
        <v>28</v>
      </c>
      <c r="AA7" s="12">
        <v>15</v>
      </c>
      <c r="AB7" s="12">
        <v>4</v>
      </c>
      <c r="AC7" s="12">
        <v>4</v>
      </c>
      <c r="AD7" s="12">
        <v>40</v>
      </c>
      <c r="AE7" s="12">
        <v>89</v>
      </c>
      <c r="AF7" s="68">
        <v>0.70069999999999999</v>
      </c>
      <c r="AG7" s="10">
        <v>127</v>
      </c>
      <c r="AH7" s="7"/>
      <c r="AI7" s="7" t="s">
        <v>31</v>
      </c>
      <c r="AJ7" s="7"/>
      <c r="AK7" s="7"/>
      <c r="AL7" s="10"/>
      <c r="AM7" s="12">
        <v>2</v>
      </c>
      <c r="AN7" s="12">
        <v>0</v>
      </c>
      <c r="AO7" s="12">
        <v>0</v>
      </c>
      <c r="AP7" s="12">
        <v>3</v>
      </c>
      <c r="AQ7" s="12">
        <v>9</v>
      </c>
      <c r="AR7" s="65">
        <v>0.52939999999999998</v>
      </c>
      <c r="AS7" s="66"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32</v>
      </c>
      <c r="Z8" s="1" t="s">
        <v>33</v>
      </c>
      <c r="AA8" s="12">
        <v>18</v>
      </c>
      <c r="AB8" s="12">
        <v>1</v>
      </c>
      <c r="AC8" s="12">
        <v>5</v>
      </c>
      <c r="AD8" s="12">
        <v>36</v>
      </c>
      <c r="AE8" s="12">
        <v>81</v>
      </c>
      <c r="AF8" s="68">
        <v>0.60440000000000005</v>
      </c>
      <c r="AG8" s="10">
        <v>134</v>
      </c>
      <c r="AH8" s="7"/>
      <c r="AI8" s="7" t="s">
        <v>27</v>
      </c>
      <c r="AJ8" s="7"/>
      <c r="AK8" s="7"/>
      <c r="AL8" s="10"/>
      <c r="AM8" s="12">
        <v>5</v>
      </c>
      <c r="AN8" s="12">
        <v>0</v>
      </c>
      <c r="AO8" s="12">
        <v>2</v>
      </c>
      <c r="AP8" s="12">
        <v>5</v>
      </c>
      <c r="AQ8" s="12">
        <v>16</v>
      </c>
      <c r="AR8" s="65">
        <v>0.44440000000000002</v>
      </c>
      <c r="AS8" s="66">
        <v>36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34</v>
      </c>
      <c r="Z9" s="1" t="s">
        <v>33</v>
      </c>
      <c r="AA9" s="12">
        <v>18</v>
      </c>
      <c r="AB9" s="12">
        <v>0</v>
      </c>
      <c r="AC9" s="12">
        <v>2</v>
      </c>
      <c r="AD9" s="12">
        <v>24</v>
      </c>
      <c r="AE9" s="12">
        <v>58</v>
      </c>
      <c r="AF9" s="68">
        <v>0.5272</v>
      </c>
      <c r="AG9" s="10">
        <v>110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4</v>
      </c>
      <c r="AP9" s="12">
        <v>5</v>
      </c>
      <c r="AQ9" s="12">
        <v>21</v>
      </c>
      <c r="AR9" s="65">
        <v>0.7</v>
      </c>
      <c r="AS9" s="66">
        <v>30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2016</v>
      </c>
      <c r="Y10" s="12" t="s">
        <v>29</v>
      </c>
      <c r="Z10" s="1" t="s">
        <v>28</v>
      </c>
      <c r="AA10" s="12">
        <v>16</v>
      </c>
      <c r="AB10" s="12">
        <v>1</v>
      </c>
      <c r="AC10" s="12">
        <v>6</v>
      </c>
      <c r="AD10" s="12">
        <v>28</v>
      </c>
      <c r="AE10" s="12">
        <v>96</v>
      </c>
      <c r="AF10" s="68">
        <v>0.70069999999999999</v>
      </c>
      <c r="AG10" s="10">
        <v>137</v>
      </c>
      <c r="AH10" s="7"/>
      <c r="AI10" s="7" t="s">
        <v>31</v>
      </c>
      <c r="AJ10" s="7"/>
      <c r="AK10" s="7" t="s">
        <v>29</v>
      </c>
      <c r="AL10" s="10"/>
      <c r="AM10" s="12">
        <v>3</v>
      </c>
      <c r="AN10" s="12">
        <v>1</v>
      </c>
      <c r="AO10" s="12">
        <v>2</v>
      </c>
      <c r="AP10" s="12">
        <v>3</v>
      </c>
      <c r="AQ10" s="12">
        <v>22</v>
      </c>
      <c r="AR10" s="65">
        <v>0.78569999999999995</v>
      </c>
      <c r="AS10" s="66">
        <v>28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2017</v>
      </c>
      <c r="Y11" s="12" t="s">
        <v>29</v>
      </c>
      <c r="Z11" s="1" t="s">
        <v>28</v>
      </c>
      <c r="AA11" s="12">
        <v>14</v>
      </c>
      <c r="AB11" s="12">
        <v>1</v>
      </c>
      <c r="AC11" s="12">
        <v>8</v>
      </c>
      <c r="AD11" s="12">
        <v>18</v>
      </c>
      <c r="AE11" s="12">
        <v>70</v>
      </c>
      <c r="AF11" s="68">
        <v>0.61399999999999999</v>
      </c>
      <c r="AG11" s="10">
        <v>114</v>
      </c>
      <c r="AH11" s="7"/>
      <c r="AI11" s="7"/>
      <c r="AJ11" s="7"/>
      <c r="AK11" s="7"/>
      <c r="AL11" s="10"/>
      <c r="AM11" s="12">
        <v>2</v>
      </c>
      <c r="AN11" s="12">
        <v>0</v>
      </c>
      <c r="AO11" s="12">
        <v>1</v>
      </c>
      <c r="AP11" s="12">
        <v>2</v>
      </c>
      <c r="AQ11" s="12">
        <v>5</v>
      </c>
      <c r="AR11" s="65">
        <v>0.45450000000000002</v>
      </c>
      <c r="AS11" s="16">
        <v>11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2018</v>
      </c>
      <c r="Y12" s="12" t="s">
        <v>29</v>
      </c>
      <c r="Z12" s="1" t="s">
        <v>28</v>
      </c>
      <c r="AA12" s="12">
        <v>14</v>
      </c>
      <c r="AB12" s="12">
        <v>1</v>
      </c>
      <c r="AC12" s="12">
        <v>4</v>
      </c>
      <c r="AD12" s="12">
        <v>22</v>
      </c>
      <c r="AE12" s="12">
        <v>62</v>
      </c>
      <c r="AF12" s="68">
        <v>0.57399999999999995</v>
      </c>
      <c r="AG12" s="10">
        <v>108</v>
      </c>
      <c r="AH12" s="7"/>
      <c r="AI12" s="7" t="s">
        <v>30</v>
      </c>
      <c r="AJ12" s="7"/>
      <c r="AK12" s="7"/>
      <c r="AL12" s="10"/>
      <c r="AM12" s="12">
        <v>3</v>
      </c>
      <c r="AN12" s="12">
        <v>0</v>
      </c>
      <c r="AO12" s="12">
        <v>0</v>
      </c>
      <c r="AP12" s="12">
        <v>0</v>
      </c>
      <c r="AQ12" s="12">
        <v>8</v>
      </c>
      <c r="AR12" s="59">
        <v>0.30759999999999998</v>
      </c>
      <c r="AS12" s="10">
        <v>26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2019</v>
      </c>
      <c r="Y13" s="12" t="s">
        <v>27</v>
      </c>
      <c r="Z13" s="1" t="s">
        <v>28</v>
      </c>
      <c r="AA13" s="12">
        <v>15</v>
      </c>
      <c r="AB13" s="12">
        <v>0</v>
      </c>
      <c r="AC13" s="12">
        <v>1</v>
      </c>
      <c r="AD13" s="12">
        <v>8</v>
      </c>
      <c r="AE13" s="12">
        <v>34</v>
      </c>
      <c r="AF13" s="68">
        <v>0.44729999999999998</v>
      </c>
      <c r="AG13" s="19">
        <v>76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2020</v>
      </c>
      <c r="Y14" s="12" t="s">
        <v>32</v>
      </c>
      <c r="Z14" s="1" t="s">
        <v>28</v>
      </c>
      <c r="AA14" s="12">
        <v>5</v>
      </c>
      <c r="AB14" s="12">
        <v>0</v>
      </c>
      <c r="AC14" s="12">
        <v>1</v>
      </c>
      <c r="AD14" s="12">
        <v>5</v>
      </c>
      <c r="AE14" s="12">
        <v>13</v>
      </c>
      <c r="AF14" s="32">
        <v>0.43330000000000002</v>
      </c>
      <c r="AG14" s="19">
        <v>30</v>
      </c>
      <c r="AH14" s="40"/>
      <c r="AI14" s="7"/>
      <c r="AJ14" s="7"/>
      <c r="AK14" s="7"/>
      <c r="AL14" s="69"/>
      <c r="AM14" s="12">
        <v>2</v>
      </c>
      <c r="AN14" s="12">
        <v>0</v>
      </c>
      <c r="AO14" s="13">
        <v>0</v>
      </c>
      <c r="AP14" s="12">
        <v>0</v>
      </c>
      <c r="AQ14" s="12">
        <v>4</v>
      </c>
      <c r="AR14" s="65">
        <v>0.57099999999999995</v>
      </c>
      <c r="AS14" s="19">
        <v>7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158</v>
      </c>
      <c r="AB15" s="36">
        <f>SUM(AB4:AB14)</f>
        <v>9</v>
      </c>
      <c r="AC15" s="36">
        <f>SUM(AC4:AC14)</f>
        <v>33</v>
      </c>
      <c r="AD15" s="36">
        <f>SUM(AD4:AD14)</f>
        <v>224</v>
      </c>
      <c r="AE15" s="36">
        <f>SUM(AE4:AE14)</f>
        <v>659</v>
      </c>
      <c r="AF15" s="37">
        <f>PRODUCT(AE15/AG15)</f>
        <v>0.60127737226277367</v>
      </c>
      <c r="AG15" s="21">
        <f>SUM(AG4:AG14)</f>
        <v>1096</v>
      </c>
      <c r="AH15" s="18"/>
      <c r="AI15" s="29"/>
      <c r="AJ15" s="41"/>
      <c r="AK15" s="42"/>
      <c r="AL15" s="10"/>
      <c r="AM15" s="36">
        <f>SUM(AM4:AM14)</f>
        <v>22</v>
      </c>
      <c r="AN15" s="36">
        <f>SUM(AN4:AN14)</f>
        <v>1</v>
      </c>
      <c r="AO15" s="36">
        <f>SUM(AO4:AO14)</f>
        <v>9</v>
      </c>
      <c r="AP15" s="36">
        <f>SUM(AP4:AP14)</f>
        <v>18</v>
      </c>
      <c r="AQ15" s="36">
        <f>SUM(AQ4:AQ14)</f>
        <v>90</v>
      </c>
      <c r="AR15" s="37">
        <f>PRODUCT(AQ15/AS15)</f>
        <v>0.54878048780487809</v>
      </c>
      <c r="AS15" s="39">
        <f>SUM(AS4:AS14)</f>
        <v>164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4" t="s">
        <v>36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25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54" t="s">
        <v>24</v>
      </c>
      <c r="U19" s="16"/>
      <c r="V19" s="16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180</v>
      </c>
      <c r="F20" s="47">
        <f>PRODUCT(AB15+AN15)</f>
        <v>10</v>
      </c>
      <c r="G20" s="47">
        <f>PRODUCT(AC15+AO15)</f>
        <v>42</v>
      </c>
      <c r="H20" s="47">
        <f>PRODUCT(AD15+AP15)</f>
        <v>242</v>
      </c>
      <c r="I20" s="47">
        <f>PRODUCT(AE15+AQ15)</f>
        <v>749</v>
      </c>
      <c r="J20" s="60">
        <f>PRODUCT(I20/K20)</f>
        <v>0.59444444444444444</v>
      </c>
      <c r="K20" s="10">
        <f>PRODUCT(AG15+AS15)</f>
        <v>1260</v>
      </c>
      <c r="L20" s="53">
        <f>PRODUCT((F20+G20)/E20)</f>
        <v>0.28888888888888886</v>
      </c>
      <c r="M20" s="53">
        <f>PRODUCT(H20/E20)</f>
        <v>1.3444444444444446</v>
      </c>
      <c r="N20" s="53">
        <f>PRODUCT((F20+G20+H20)/E20)</f>
        <v>1.6333333333333333</v>
      </c>
      <c r="O20" s="53">
        <f>PRODUCT(I20/E20)</f>
        <v>4.1611111111111114</v>
      </c>
      <c r="Q20" s="17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180</v>
      </c>
      <c r="F21" s="47">
        <f t="shared" ref="F21:I21" si="0">SUM(F18:F20)</f>
        <v>10</v>
      </c>
      <c r="G21" s="47">
        <f t="shared" si="0"/>
        <v>42</v>
      </c>
      <c r="H21" s="47">
        <f t="shared" si="0"/>
        <v>242</v>
      </c>
      <c r="I21" s="47">
        <f t="shared" si="0"/>
        <v>749</v>
      </c>
      <c r="J21" s="60">
        <f>PRODUCT(I21/K21)</f>
        <v>0.59444444444444444</v>
      </c>
      <c r="K21" s="16">
        <f>SUM(K18:K20)</f>
        <v>1260</v>
      </c>
      <c r="L21" s="53">
        <f>PRODUCT((F21+G21)/E21)</f>
        <v>0.28888888888888886</v>
      </c>
      <c r="M21" s="53">
        <f>PRODUCT(H21/E21)</f>
        <v>1.3444444444444446</v>
      </c>
      <c r="N21" s="53">
        <f>PRODUCT((F21+G21+H21)/E21)</f>
        <v>1.6333333333333333</v>
      </c>
      <c r="O21" s="53">
        <f>PRODUCT(I21/E21)</f>
        <v>4.1611111111111114</v>
      </c>
      <c r="Q21" s="10"/>
      <c r="R21" s="10"/>
      <c r="S21" s="10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sortState ref="X13:AT14">
    <sortCondition ref="X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2020-08-31T21:23:02Z</dcterms:modified>
</cp:coreProperties>
</file>