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AF7" i="5"/>
  <c r="F13" i="5" l="1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<sst xmlns="http://schemas.openxmlformats.org/spreadsheetml/2006/main" count="73" uniqueCount="31">
  <si>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</si>
  <si>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</si>
  <si>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</si>
  <si>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</si>
  <si>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</si>
  <si>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</si>
  <si>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</si>
  <si>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</si>
  <si>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</si>
  <si>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</si>
  <si>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</si>
  <si>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</si>
  <si>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</si>
  <si>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</si>
  <si>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</si>
  <si>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</si>
  <si>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</si>
  <si>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</si>
  <si>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</si>
  <si>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</si>
  <si>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</si>
  <si>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</si>
  <si>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</si>
  <si>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</si>
  <si>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Sami Ijäs</t>
  </si>
  <si>
    <t>1.</t>
  </si>
  <si>
    <t>LieKi</t>
  </si>
  <si>
    <t>9.</t>
  </si>
  <si>
    <t>LieKi  2</t>
  </si>
  <si>
    <t>17.5.1978   Lahti</t>
  </si>
  <si>
    <t>LieKi = Lievestuoreen Kisa  (1927),  kasvtatajaseura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</si>
</sst>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2010</v>
      </c>
      <c r="Y4" s="12" t="s">
        <v>25</v>
      </c>
      <c r="Z4" s="1" t="s">
        <v>26</v>
      </c>
      <c r="AA4" s="12">
        <v>3</v>
      </c>
      <c r="AB4" s="12">
        <v>0</v>
      </c>
      <c r="AC4" s="12">
        <v>0</v>
      </c>
      <c r="AD4" s="12">
        <v>3</v>
      </c>
      <c r="AE4" s="12">
        <v>2</v>
      </c>
      <c r="AF4" s="66">
        <v>0.33329999999999999</v>
      </c>
      <c r="AG4" s="10">
        <v>6</v>
      </c>
      <c r="AH4" s="7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0"/>
      <c r="W5" s="19"/>
      <c r="X5" s="12">
        <v>2011</v>
      </c>
      <c r="Y5" s="12" t="s">
        <v>27</v>
      </c>
      <c r="Z5" s="1" t="s">
        <v>28</v>
      </c>
      <c r="AA5" s="12">
        <v>11</v>
      </c>
      <c r="AB5" s="12">
        <v>0</v>
      </c>
      <c r="AC5" s="12">
        <v>3</v>
      </c>
      <c r="AD5" s="12">
        <v>2</v>
      </c>
      <c r="AE5" s="12">
        <v>25</v>
      </c>
      <c r="AF5" s="66">
        <v>0.47160000000000002</v>
      </c>
      <c r="AG5" s="10">
        <v>53</v>
      </c>
      <c r="AH5" s="7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60"/>
      <c r="W6" s="19"/>
      <c r="X6" s="12">
        <v>2012</v>
      </c>
      <c r="Y6" s="12" t="s">
        <v>27</v>
      </c>
      <c r="Z6" s="1" t="s">
        <v>28</v>
      </c>
      <c r="AA6" s="12">
        <v>10</v>
      </c>
      <c r="AB6" s="12">
        <v>0</v>
      </c>
      <c r="AC6" s="12">
        <v>1</v>
      </c>
      <c r="AD6" s="12">
        <v>3</v>
      </c>
      <c r="AE6" s="12">
        <v>11</v>
      </c>
      <c r="AF6" s="66">
        <v>0.26190000000000002</v>
      </c>
      <c r="AG6" s="10">
        <v>42</v>
      </c>
      <c r="AH6" s="7"/>
      <c r="AI6" s="7"/>
      <c r="AJ6" s="7"/>
      <c r="AK6" s="7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2" t="s">
        <v>13</v>
      </c>
      <c r="C7" s="63"/>
      <c r="D7" s="64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2"/>
      <c r="O7" s="43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5" t="s">
        <v>13</v>
      </c>
      <c r="Y7" s="11"/>
      <c r="Z7" s="9"/>
      <c r="AA7" s="36">
        <f>SUM(AA4:AA6)</f>
        <v>24</v>
      </c>
      <c r="AB7" s="36">
        <f>SUM(AB4:AB6)</f>
        <v>0</v>
      </c>
      <c r="AC7" s="36">
        <f>SUM(AC4:AC6)</f>
        <v>4</v>
      </c>
      <c r="AD7" s="36">
        <f>SUM(AD4:AD6)</f>
        <v>8</v>
      </c>
      <c r="AE7" s="36">
        <f>SUM(AE4:AE6)</f>
        <v>38</v>
      </c>
      <c r="AF7" s="37">
        <f>PRODUCT(AE7/AG7)</f>
        <v>0.37623762376237624</v>
      </c>
      <c r="AG7" s="21">
        <f>SUM(AG4:AG6)</f>
        <v>101</v>
      </c>
      <c r="AH7" s="18"/>
      <c r="AI7" s="29"/>
      <c r="AJ7" s="42"/>
      <c r="AK7" s="43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15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9" t="s">
        <v>16</v>
      </c>
      <c r="C9" s="50"/>
      <c r="D9" s="51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5" t="s">
        <v>30</v>
      </c>
      <c r="U9" s="10"/>
      <c r="V9" s="19"/>
      <c r="W9" s="19"/>
      <c r="X9" s="44"/>
      <c r="Y9" s="44"/>
      <c r="Z9" s="44"/>
      <c r="AA9" s="44"/>
      <c r="AB9" s="44"/>
      <c r="AC9" s="16"/>
      <c r="AD9" s="16"/>
      <c r="AE9" s="16"/>
      <c r="AF9" s="16"/>
      <c r="AG9" s="16"/>
      <c r="AH9" s="16"/>
      <c r="AI9" s="16"/>
      <c r="AJ9" s="16"/>
      <c r="AK9" s="16"/>
      <c r="AM9" s="19"/>
      <c r="AN9" s="44"/>
      <c r="AO9" s="44"/>
      <c r="AP9" s="44"/>
      <c r="AQ9" s="44"/>
      <c r="AR9" s="44"/>
      <c r="AS9" s="4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2" t="s">
        <v>15</v>
      </c>
      <c r="C10" s="3"/>
      <c r="D10" s="53"/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61">
        <v>0</v>
      </c>
      <c r="K10" s="16"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8">
        <f>PRODUCT(E7+Q7)</f>
        <v>0</v>
      </c>
      <c r="F11" s="48">
        <f>PRODUCT(F7+R7)</f>
        <v>0</v>
      </c>
      <c r="G11" s="48">
        <f>PRODUCT(G7+S7)</f>
        <v>0</v>
      </c>
      <c r="H11" s="48">
        <f>PRODUCT(H7+T7)</f>
        <v>0</v>
      </c>
      <c r="I11" s="48">
        <f>PRODUCT(I7+U7)</f>
        <v>0</v>
      </c>
      <c r="J11" s="61">
        <v>0</v>
      </c>
      <c r="K11" s="16">
        <f>PRODUCT(K7+W7)</f>
        <v>0</v>
      </c>
      <c r="L11" s="54">
        <v>0</v>
      </c>
      <c r="M11" s="54">
        <v>0</v>
      </c>
      <c r="N11" s="54">
        <v>0</v>
      </c>
      <c r="O11" s="54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8">
        <f>PRODUCT(AA7+AM7)</f>
        <v>24</v>
      </c>
      <c r="F12" s="48">
        <f>PRODUCT(AB7+AN7)</f>
        <v>0</v>
      </c>
      <c r="G12" s="48">
        <f>PRODUCT(AC7+AO7)</f>
        <v>4</v>
      </c>
      <c r="H12" s="48">
        <f>PRODUCT(AD7+AP7)</f>
        <v>8</v>
      </c>
      <c r="I12" s="48">
        <f>PRODUCT(AE7+AQ7)</f>
        <v>38</v>
      </c>
      <c r="J12" s="61">
        <f>PRODUCT(I12/K12)</f>
        <v>0.37623762376237624</v>
      </c>
      <c r="K12" s="10">
        <f>PRODUCT(AG7+AS7)</f>
        <v>101</v>
      </c>
      <c r="L12" s="54">
        <f>PRODUCT((F12+G12)/E12)</f>
        <v>0.16666666666666666</v>
      </c>
      <c r="M12" s="54">
        <f>PRODUCT(H12/E12)</f>
        <v>0.33333333333333331</v>
      </c>
      <c r="N12" s="54">
        <f>PRODUCT((F12+G12+H12)/E12)</f>
        <v>0.5</v>
      </c>
      <c r="O12" s="54">
        <f>PRODUCT(I12/E12)</f>
        <v>1.5833333333333333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6"/>
      <c r="AE12" s="16"/>
      <c r="AF12" s="16"/>
      <c r="AG12" s="16"/>
      <c r="AH12" s="16"/>
      <c r="AI12" s="16"/>
      <c r="AJ12" s="16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5" t="s">
        <v>13</v>
      </c>
      <c r="C13" s="46"/>
      <c r="D13" s="47"/>
      <c r="E13" s="48">
        <f>SUM(E10:E12)</f>
        <v>24</v>
      </c>
      <c r="F13" s="48">
        <f t="shared" ref="F13:I13" si="0">SUM(F10:F12)</f>
        <v>0</v>
      </c>
      <c r="G13" s="48">
        <f t="shared" si="0"/>
        <v>4</v>
      </c>
      <c r="H13" s="48">
        <f t="shared" si="0"/>
        <v>8</v>
      </c>
      <c r="I13" s="48">
        <f t="shared" si="0"/>
        <v>38</v>
      </c>
      <c r="J13" s="61">
        <f>PRODUCT(I13/K13)</f>
        <v>0.37623762376237624</v>
      </c>
      <c r="K13" s="16">
        <f>SUM(K10:K12)</f>
        <v>101</v>
      </c>
      <c r="L13" s="54">
        <f>PRODUCT((F13+G13)/E13)</f>
        <v>0.16666666666666666</v>
      </c>
      <c r="M13" s="54">
        <f>PRODUCT(H13/E13)</f>
        <v>0.33333333333333331</v>
      </c>
      <c r="N13" s="54">
        <f>PRODUCT((F13+G13+H13)/E13)</f>
        <v>0.5</v>
      </c>
      <c r="O13" s="54">
        <f>PRODUCT(I13/E13)</f>
        <v>1.5833333333333333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0"/>
      <c r="AI178" s="10"/>
      <c r="AJ178" s="10"/>
      <c r="AK178" s="10"/>
      <c r="AL17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2018-09-23T09:41:33Z</dcterms:modified>
</cp:coreProperties>
</file>