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AF10" i="5"/>
  <c r="F16" i="5" l="1"/>
  <c r="N15" i="5"/>
  <c r="E16" i="5"/>
  <c r="M16" i="5" s="1"/>
  <c r="J15" i="5"/>
  <c r="M15" i="5"/>
  <c r="L15" i="5"/>
  <c r="I16" i="5"/>
  <c r="N16" i="5" l="1"/>
  <c r="L16" i="5"/>
  <c r="O16" i="5"/>
  <c r="J16" i="5"/>
</calcChain>
</file>

<file path=xl/sharedStrings.xml><?xml version="1.0" encoding="utf-8"?>
<sst xmlns="http://schemas.openxmlformats.org/spreadsheetml/2006/main" count="79" uniqueCount="31">
  <si>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</si>
  <si>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</si>
  <si>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</si>
  <si>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</si>
  <si>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</si>
  <si>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</si>
  <si>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</si>
  <si>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</si>
  <si>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</si>
  <si>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</si>
  <si>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</si>
  <si>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</si>
  <si>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</si>
  <si>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</si>
  <si>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</si>
  <si>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</si>
  <si>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</si>
  <si>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</si>
  <si>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</si>
  <si>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</si>
  <si>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</si>
  <si>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</si>
  <si>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</si>
  <si>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</si>
  <si>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Miko Hännikäinen</t>
  </si>
  <si>
    <t>1.12.1999   Turku</t>
  </si>
  <si>
    <t>Turku-Pesis = Turku-Pesis  (Lännen Pallo)  (1949),  kasvattajaseura</t>
  </si>
  <si>
    <t>8.</t>
  </si>
  <si>
    <t>Turku-Pesis</t>
  </si>
  <si>
    <t>7.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</si>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</sst>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7.14062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140625" customWidth="1"/>
    <col min="23" max="23" width="0.7109375" customWidth="1"/>
    <col min="24" max="24" width="6.5703125" customWidth="1"/>
    <col min="25" max="25" width="5.7109375" customWidth="1"/>
    <col min="26" max="26" width="13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40" t="s">
        <v>24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2015</v>
      </c>
      <c r="Y4" s="12" t="s">
        <v>27</v>
      </c>
      <c r="Z4" s="1" t="s">
        <v>28</v>
      </c>
      <c r="AA4" s="12">
        <v>2</v>
      </c>
      <c r="AB4" s="12">
        <v>0</v>
      </c>
      <c r="AC4" s="12">
        <v>0</v>
      </c>
      <c r="AD4" s="12">
        <v>0</v>
      </c>
      <c r="AE4" s="12">
        <v>2</v>
      </c>
      <c r="AF4" s="66">
        <v>0.25</v>
      </c>
      <c r="AG4" s="10">
        <v>8</v>
      </c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2016</v>
      </c>
      <c r="Y5" s="12" t="s">
        <v>29</v>
      </c>
      <c r="Z5" s="1" t="s">
        <v>28</v>
      </c>
      <c r="AA5" s="12">
        <v>10</v>
      </c>
      <c r="AB5" s="12">
        <v>0</v>
      </c>
      <c r="AC5" s="12">
        <v>0</v>
      </c>
      <c r="AD5" s="12">
        <v>2</v>
      </c>
      <c r="AE5" s="12">
        <v>11</v>
      </c>
      <c r="AF5" s="66">
        <v>0.23400000000000001</v>
      </c>
      <c r="AG5" s="10">
        <v>47</v>
      </c>
      <c r="AH5" s="7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60"/>
      <c r="W6" s="19"/>
      <c r="X6" s="12">
        <v>2017</v>
      </c>
      <c r="Y6" s="12" t="s">
        <v>29</v>
      </c>
      <c r="Z6" s="1" t="s">
        <v>28</v>
      </c>
      <c r="AA6" s="12">
        <v>9</v>
      </c>
      <c r="AB6" s="12">
        <v>0</v>
      </c>
      <c r="AC6" s="12">
        <v>1</v>
      </c>
      <c r="AD6" s="12">
        <v>7</v>
      </c>
      <c r="AE6" s="12">
        <v>21</v>
      </c>
      <c r="AF6" s="66">
        <v>0.55259999999999998</v>
      </c>
      <c r="AG6" s="10">
        <v>38</v>
      </c>
      <c r="AH6" s="7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60"/>
      <c r="W7" s="19"/>
      <c r="X7" s="12">
        <v>2018</v>
      </c>
      <c r="Y7" s="12" t="s">
        <v>30</v>
      </c>
      <c r="Z7" s="1" t="s">
        <v>28</v>
      </c>
      <c r="AA7" s="12">
        <v>14</v>
      </c>
      <c r="AB7" s="12">
        <v>0</v>
      </c>
      <c r="AC7" s="12">
        <v>1</v>
      </c>
      <c r="AD7" s="12">
        <v>9</v>
      </c>
      <c r="AE7" s="12">
        <v>26</v>
      </c>
      <c r="AF7" s="66">
        <v>0.39389999999999997</v>
      </c>
      <c r="AG7" s="10">
        <v>66</v>
      </c>
      <c r="AH7" s="7"/>
      <c r="AI7" s="7"/>
      <c r="AJ7" s="7"/>
      <c r="AK7" s="7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60"/>
      <c r="W8" s="19"/>
      <c r="X8" s="12">
        <v>2019</v>
      </c>
      <c r="Y8" s="12" t="s">
        <v>30</v>
      </c>
      <c r="Z8" s="1" t="s">
        <v>28</v>
      </c>
      <c r="AA8" s="12">
        <v>5</v>
      </c>
      <c r="AB8" s="12">
        <v>0</v>
      </c>
      <c r="AC8" s="12">
        <v>0</v>
      </c>
      <c r="AD8" s="12">
        <v>1</v>
      </c>
      <c r="AE8" s="12">
        <v>12</v>
      </c>
      <c r="AF8" s="66">
        <v>0.46150000000000002</v>
      </c>
      <c r="AG8" s="10">
        <v>26</v>
      </c>
      <c r="AH8" s="7"/>
      <c r="AI8" s="7"/>
      <c r="AJ8" s="7"/>
      <c r="AK8" s="7"/>
      <c r="AM8" s="12"/>
      <c r="AN8" s="12"/>
      <c r="AO8" s="13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60"/>
      <c r="W9" s="19"/>
      <c r="X9" s="12">
        <v>2020</v>
      </c>
      <c r="Y9" s="12" t="s">
        <v>27</v>
      </c>
      <c r="Z9" s="1" t="s">
        <v>28</v>
      </c>
      <c r="AA9" s="12">
        <v>10</v>
      </c>
      <c r="AB9" s="12">
        <v>1</v>
      </c>
      <c r="AC9" s="12">
        <v>2</v>
      </c>
      <c r="AD9" s="12">
        <v>11</v>
      </c>
      <c r="AE9" s="12">
        <v>27</v>
      </c>
      <c r="AF9" s="32">
        <v>0.51919999999999999</v>
      </c>
      <c r="AG9" s="19">
        <v>52</v>
      </c>
      <c r="AH9" s="41"/>
      <c r="AI9" s="7"/>
      <c r="AJ9" s="7"/>
      <c r="AK9" s="7"/>
      <c r="AM9" s="12"/>
      <c r="AN9" s="12"/>
      <c r="AO9" s="13"/>
      <c r="AP9" s="12"/>
      <c r="AQ9" s="12"/>
      <c r="AR9" s="13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2" t="s">
        <v>13</v>
      </c>
      <c r="C10" s="63"/>
      <c r="D10" s="64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2"/>
      <c r="O10" s="43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5" t="s">
        <v>13</v>
      </c>
      <c r="Y10" s="11"/>
      <c r="Z10" s="9"/>
      <c r="AA10" s="36">
        <f>SUM(AA4:AA9)</f>
        <v>50</v>
      </c>
      <c r="AB10" s="36">
        <f>SUM(AB4:AB9)</f>
        <v>1</v>
      </c>
      <c r="AC10" s="36">
        <f>SUM(AC4:AC9)</f>
        <v>4</v>
      </c>
      <c r="AD10" s="36">
        <f>SUM(AD4:AD9)</f>
        <v>30</v>
      </c>
      <c r="AE10" s="36">
        <f>SUM(AE4:AE9)</f>
        <v>99</v>
      </c>
      <c r="AF10" s="37">
        <f>PRODUCT(AE10/AG10)</f>
        <v>0.41772151898734178</v>
      </c>
      <c r="AG10" s="21">
        <f>SUM(AG4:AG9)</f>
        <v>237</v>
      </c>
      <c r="AH10" s="18"/>
      <c r="AI10" s="29"/>
      <c r="AJ10" s="42"/>
      <c r="AK10" s="43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15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9" t="s">
        <v>16</v>
      </c>
      <c r="C12" s="50"/>
      <c r="D12" s="51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5" t="s">
        <v>26</v>
      </c>
      <c r="U12" s="10"/>
      <c r="V12" s="19"/>
      <c r="W12" s="19"/>
      <c r="X12" s="44"/>
      <c r="Y12" s="44"/>
      <c r="Z12" s="44"/>
      <c r="AA12" s="44"/>
      <c r="AB12" s="44"/>
      <c r="AC12" s="16"/>
      <c r="AD12" s="16"/>
      <c r="AE12" s="16"/>
      <c r="AF12" s="16"/>
      <c r="AG12" s="16"/>
      <c r="AH12" s="16"/>
      <c r="AI12" s="16"/>
      <c r="AJ12" s="16"/>
      <c r="AK12" s="16"/>
      <c r="AM12" s="19"/>
      <c r="AN12" s="44"/>
      <c r="AO12" s="44"/>
      <c r="AP12" s="44"/>
      <c r="AQ12" s="44"/>
      <c r="AR12" s="44"/>
      <c r="AS12" s="44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2" t="s">
        <v>15</v>
      </c>
      <c r="C13" s="3"/>
      <c r="D13" s="53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61">
        <v>0</v>
      </c>
      <c r="K13" s="16"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55"/>
      <c r="U13" s="16"/>
      <c r="V13" s="16"/>
      <c r="W13" s="16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8">
        <f>PRODUCT(E10+Q10)</f>
        <v>0</v>
      </c>
      <c r="F14" s="48">
        <f>PRODUCT(F10+R10)</f>
        <v>0</v>
      </c>
      <c r="G14" s="48">
        <f>PRODUCT(G10+S10)</f>
        <v>0</v>
      </c>
      <c r="H14" s="48">
        <f>PRODUCT(H10+T10)</f>
        <v>0</v>
      </c>
      <c r="I14" s="48">
        <f>PRODUCT(I10+U10)</f>
        <v>0</v>
      </c>
      <c r="J14" s="61">
        <v>0</v>
      </c>
      <c r="K14" s="16">
        <f>PRODUCT(K10+W10)</f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8">
        <f>PRODUCT(AA10+AM10)</f>
        <v>50</v>
      </c>
      <c r="F15" s="48">
        <f>PRODUCT(AB10+AN10)</f>
        <v>1</v>
      </c>
      <c r="G15" s="48">
        <f>PRODUCT(AC10+AO10)</f>
        <v>4</v>
      </c>
      <c r="H15" s="48">
        <f>PRODUCT(AD10+AP10)</f>
        <v>30</v>
      </c>
      <c r="I15" s="48">
        <f>PRODUCT(AE10+AQ10)</f>
        <v>99</v>
      </c>
      <c r="J15" s="61">
        <f>PRODUCT(I15/K15)</f>
        <v>0.41772151898734178</v>
      </c>
      <c r="K15" s="10">
        <f>PRODUCT(AG10+AS10)</f>
        <v>237</v>
      </c>
      <c r="L15" s="54">
        <f>PRODUCT((F15+G15)/E15)</f>
        <v>0.1</v>
      </c>
      <c r="M15" s="54">
        <f>PRODUCT(H15/E15)</f>
        <v>0.6</v>
      </c>
      <c r="N15" s="54">
        <f>PRODUCT((F15+G15+H15)/E15)</f>
        <v>0.7</v>
      </c>
      <c r="O15" s="54">
        <f>PRODUCT(I15/E15)</f>
        <v>1.98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5" t="s">
        <v>13</v>
      </c>
      <c r="C16" s="46"/>
      <c r="D16" s="47"/>
      <c r="E16" s="48">
        <f>SUM(E13:E15)</f>
        <v>50</v>
      </c>
      <c r="F16" s="48">
        <f t="shared" ref="F16:I16" si="0">SUM(F13:F15)</f>
        <v>1</v>
      </c>
      <c r="G16" s="48">
        <f t="shared" si="0"/>
        <v>4</v>
      </c>
      <c r="H16" s="48">
        <f t="shared" si="0"/>
        <v>30</v>
      </c>
      <c r="I16" s="48">
        <f t="shared" si="0"/>
        <v>99</v>
      </c>
      <c r="J16" s="61">
        <f>PRODUCT(I16/K16)</f>
        <v>0.41772151898734178</v>
      </c>
      <c r="K16" s="16">
        <f>SUM(K13:K15)</f>
        <v>237</v>
      </c>
      <c r="L16" s="54">
        <f>PRODUCT((F16+G16)/E16)</f>
        <v>0.1</v>
      </c>
      <c r="M16" s="54">
        <f>PRODUCT(H16/E16)</f>
        <v>0.6</v>
      </c>
      <c r="N16" s="54">
        <f>PRODUCT((F16+G16+H16)/E16)</f>
        <v>0.7</v>
      </c>
      <c r="O16" s="54">
        <f>PRODUCT(I16/E16)</f>
        <v>1.98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AH181" s="10"/>
      <c r="AI181" s="10"/>
      <c r="AJ181" s="10"/>
      <c r="AK181" s="10"/>
      <c r="AL181" s="10"/>
    </row>
  </sheetData>
  <sortState ref="X8:AH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2020-09-03T04:50:37Z</dcterms:modified>
</cp:coreProperties>
</file>