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 l="1"/>
  <c r="AR7" i="5" s="1"/>
  <c r="AP7" i="5"/>
  <c r="AO7" i="5"/>
  <c r="AN7" i="5"/>
  <c r="AM7" i="5"/>
  <c r="AG7" i="5"/>
  <c r="AE7" i="5"/>
  <c r="AD7" i="5"/>
  <c r="AC7" i="5"/>
  <c r="AB7" i="5"/>
  <c r="AA7" i="5"/>
  <c r="W7" i="5"/>
  <c r="U7" i="5"/>
  <c r="T7" i="5"/>
  <c r="S7" i="5"/>
  <c r="R7" i="5"/>
  <c r="Q7" i="5"/>
  <c r="K7" i="5"/>
  <c r="I7" i="5"/>
  <c r="H7" i="5"/>
  <c r="G7" i="5"/>
  <c r="F7" i="5"/>
  <c r="E7" i="5"/>
  <c r="AF7" i="5" l="1"/>
  <c r="I12" i="5"/>
  <c r="K11" i="5"/>
  <c r="G11" i="5"/>
  <c r="F11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F13" i="5" l="1"/>
  <c r="N12" i="5"/>
  <c r="E13" i="5"/>
  <c r="M13" i="5" s="1"/>
  <c r="J12" i="5"/>
  <c r="M12" i="5"/>
  <c r="L12" i="5"/>
  <c r="I13" i="5"/>
  <c r="N13" i="5" l="1"/>
  <c r="L13" i="5"/>
  <c r="O13" i="5"/>
  <c r="J13" i="5"/>
</calcChain>
</file>

<file path=xl/sharedStrings.xml><?xml version="1.0" encoding="utf-8"?>
<sst xmlns="http://schemas.openxmlformats.org/spreadsheetml/2006/main" count="75" uniqueCount="34">
  <si>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</si>
  <si>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</si>
  <si>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</si>
  <si>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</si>
  <si>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</si>
  <si>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</si>
  <si>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</si>
  <si>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</si>
  <si>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</si>
  <si>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</si>
  <si>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</si>
  <si>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</si>
  <si>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</si>
  <si>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</si>
  <si>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</si>
  <si>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</si>
  <si>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</si>
  <si>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</si>
  <si>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</si>
  <si>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</si>
  <si>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</si>
  <si>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</si>
  <si>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</si>
  <si>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</si>
  <si>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Jani Hämäläinen</t>
  </si>
  <si>
    <t>2.</t>
  </si>
  <si>
    <t>PuMu</t>
  </si>
  <si>
    <t>5.4.2001   Helsinki</t>
  </si>
  <si>
    <t>3.</t>
  </si>
  <si>
    <t>Tahko  2</t>
  </si>
  <si>
    <t>7.</t>
  </si>
  <si>
    <t>4.</t>
  </si>
  <si>
    <t>PuMu = Helsingin Puna-Mustat  (1941)</t>
  </si>
  <si>
    <t>Tahko = Hyvinkään Tahko  (1915),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</si>
</sst>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9.855468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6"/>
      <c r="D2" s="57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8" t="s">
        <v>12</v>
      </c>
      <c r="Y2" s="59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0"/>
      <c r="W4" s="19"/>
      <c r="X4" s="12">
        <v>2018</v>
      </c>
      <c r="Y4" s="12" t="s">
        <v>25</v>
      </c>
      <c r="Z4" s="1" t="s">
        <v>26</v>
      </c>
      <c r="AA4" s="12">
        <v>4</v>
      </c>
      <c r="AB4" s="12">
        <v>0</v>
      </c>
      <c r="AC4" s="12">
        <v>2</v>
      </c>
      <c r="AD4" s="12">
        <v>1</v>
      </c>
      <c r="AE4" s="12">
        <v>6</v>
      </c>
      <c r="AF4" s="66">
        <v>0.26079999999999998</v>
      </c>
      <c r="AG4" s="10">
        <v>23</v>
      </c>
      <c r="AH4" s="7"/>
      <c r="AI4" s="7"/>
      <c r="AJ4" s="7"/>
      <c r="AK4" s="7"/>
      <c r="AL4" s="10"/>
      <c r="AM4" s="1"/>
      <c r="AN4" s="1"/>
      <c r="AO4" s="1"/>
      <c r="AP4" s="1"/>
      <c r="AQ4" s="1"/>
      <c r="AR4" s="53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60"/>
      <c r="W5" s="19"/>
      <c r="X5" s="12">
        <v>2019</v>
      </c>
      <c r="Y5" s="12" t="s">
        <v>28</v>
      </c>
      <c r="Z5" s="1" t="s">
        <v>29</v>
      </c>
      <c r="AA5" s="12">
        <v>15</v>
      </c>
      <c r="AB5" s="12">
        <v>1</v>
      </c>
      <c r="AC5" s="12">
        <v>30</v>
      </c>
      <c r="AD5" s="12">
        <v>7</v>
      </c>
      <c r="AE5" s="12">
        <v>61</v>
      </c>
      <c r="AF5" s="66">
        <v>0.59799999999999998</v>
      </c>
      <c r="AG5" s="19">
        <v>102</v>
      </c>
      <c r="AH5" s="41" t="s">
        <v>30</v>
      </c>
      <c r="AI5" s="7"/>
      <c r="AJ5" s="7"/>
      <c r="AK5" s="7"/>
      <c r="AM5" s="12">
        <v>3</v>
      </c>
      <c r="AN5" s="12">
        <v>0</v>
      </c>
      <c r="AO5" s="13">
        <v>3</v>
      </c>
      <c r="AP5" s="12">
        <v>0</v>
      </c>
      <c r="AQ5" s="12">
        <v>5</v>
      </c>
      <c r="AR5" s="67">
        <v>0.23799999999999999</v>
      </c>
      <c r="AS5" s="19">
        <v>21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P6" s="10"/>
      <c r="Q6" s="12"/>
      <c r="R6" s="12"/>
      <c r="S6" s="13"/>
      <c r="T6" s="12"/>
      <c r="U6" s="12"/>
      <c r="V6" s="60"/>
      <c r="W6" s="19"/>
      <c r="X6" s="12">
        <v>2020</v>
      </c>
      <c r="Y6" s="12" t="s">
        <v>31</v>
      </c>
      <c r="Z6" s="1" t="s">
        <v>29</v>
      </c>
      <c r="AA6" s="12">
        <v>9</v>
      </c>
      <c r="AB6" s="12">
        <v>1</v>
      </c>
      <c r="AC6" s="12">
        <v>14</v>
      </c>
      <c r="AD6" s="12">
        <v>7</v>
      </c>
      <c r="AE6" s="12">
        <v>36</v>
      </c>
      <c r="AF6" s="32">
        <v>0.64280000000000004</v>
      </c>
      <c r="AG6" s="19">
        <v>56</v>
      </c>
      <c r="AH6" s="41"/>
      <c r="AI6" s="7"/>
      <c r="AJ6" s="7"/>
      <c r="AK6" s="7"/>
      <c r="AL6" s="10"/>
      <c r="AM6" s="1"/>
      <c r="AN6" s="1"/>
      <c r="AO6" s="53"/>
      <c r="AP6" s="1"/>
      <c r="AQ6" s="1"/>
      <c r="AR6" s="53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2" t="s">
        <v>13</v>
      </c>
      <c r="C7" s="63"/>
      <c r="D7" s="64"/>
      <c r="E7" s="36">
        <f>SUM(E4:E6)</f>
        <v>0</v>
      </c>
      <c r="F7" s="36">
        <f t="shared" ref="F7:I7" si="0">SUM(F4:F6)</f>
        <v>0</v>
      </c>
      <c r="G7" s="36">
        <f t="shared" si="0"/>
        <v>0</v>
      </c>
      <c r="H7" s="36">
        <f t="shared" si="0"/>
        <v>0</v>
      </c>
      <c r="I7" s="36">
        <f t="shared" si="0"/>
        <v>0</v>
      </c>
      <c r="J7" s="37">
        <v>0</v>
      </c>
      <c r="K7" s="21">
        <f>SUM(K6:K6)</f>
        <v>0</v>
      </c>
      <c r="L7" s="18"/>
      <c r="M7" s="29"/>
      <c r="N7" s="42"/>
      <c r="O7" s="43"/>
      <c r="P7" s="10"/>
      <c r="Q7" s="36">
        <f>SUM(Q4:Q6)</f>
        <v>0</v>
      </c>
      <c r="R7" s="36">
        <f t="shared" ref="R7:U7" si="1">SUM(R4:R6)</f>
        <v>0</v>
      </c>
      <c r="S7" s="36">
        <f t="shared" si="1"/>
        <v>0</v>
      </c>
      <c r="T7" s="36">
        <f t="shared" si="1"/>
        <v>0</v>
      </c>
      <c r="U7" s="36">
        <f t="shared" si="1"/>
        <v>0</v>
      </c>
      <c r="V7" s="15">
        <v>0</v>
      </c>
      <c r="W7" s="21">
        <f>SUM(W6:W6)</f>
        <v>0</v>
      </c>
      <c r="X7" s="65" t="s">
        <v>13</v>
      </c>
      <c r="Y7" s="11"/>
      <c r="Z7" s="9"/>
      <c r="AA7" s="36">
        <f>SUM(AA4:AA6)</f>
        <v>28</v>
      </c>
      <c r="AB7" s="36">
        <f t="shared" ref="AB7:AG7" si="2">SUM(AB4:AB6)</f>
        <v>2</v>
      </c>
      <c r="AC7" s="36">
        <f t="shared" si="2"/>
        <v>46</v>
      </c>
      <c r="AD7" s="36">
        <f t="shared" si="2"/>
        <v>15</v>
      </c>
      <c r="AE7" s="36">
        <f t="shared" si="2"/>
        <v>103</v>
      </c>
      <c r="AF7" s="37">
        <f>PRODUCT(AE7/AG7)</f>
        <v>0.56906077348066297</v>
      </c>
      <c r="AG7" s="21">
        <f t="shared" si="2"/>
        <v>181</v>
      </c>
      <c r="AH7" s="18"/>
      <c r="AI7" s="29"/>
      <c r="AJ7" s="42"/>
      <c r="AK7" s="43"/>
      <c r="AL7" s="10"/>
      <c r="AM7" s="36">
        <f>SUM(AM4:AM6)</f>
        <v>3</v>
      </c>
      <c r="AN7" s="36">
        <f t="shared" ref="AN7:AQ7" si="3">SUM(AN4:AN6)</f>
        <v>0</v>
      </c>
      <c r="AO7" s="36">
        <f t="shared" si="3"/>
        <v>3</v>
      </c>
      <c r="AP7" s="36">
        <f t="shared" si="3"/>
        <v>0</v>
      </c>
      <c r="AQ7" s="36">
        <f t="shared" si="3"/>
        <v>5</v>
      </c>
      <c r="AR7" s="37">
        <f>PRODUCT(AQ7/AS7)</f>
        <v>0.23809523809523808</v>
      </c>
      <c r="AS7" s="39">
        <f t="shared" ref="AS7" si="4">SUM(AS4:AS6)</f>
        <v>21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9" t="s">
        <v>16</v>
      </c>
      <c r="C9" s="50"/>
      <c r="D9" s="51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16" t="s">
        <v>32</v>
      </c>
      <c r="U9" s="10"/>
      <c r="V9" s="19"/>
      <c r="W9" s="19"/>
      <c r="X9" s="44"/>
      <c r="Y9" s="44"/>
      <c r="Z9" s="44"/>
      <c r="AA9" s="44"/>
      <c r="AB9" s="44"/>
      <c r="AC9" s="16"/>
      <c r="AD9" s="16"/>
      <c r="AE9" s="16"/>
      <c r="AF9" s="16"/>
      <c r="AG9" s="16"/>
      <c r="AH9" s="16"/>
      <c r="AI9" s="16"/>
      <c r="AJ9" s="16"/>
      <c r="AK9" s="16"/>
      <c r="AM9" s="19"/>
      <c r="AN9" s="44"/>
      <c r="AO9" s="44"/>
      <c r="AP9" s="44"/>
      <c r="AQ9" s="44"/>
      <c r="AR9" s="44"/>
      <c r="AS9" s="44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2" t="s">
        <v>15</v>
      </c>
      <c r="C10" s="3"/>
      <c r="D10" s="53"/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61">
        <v>0</v>
      </c>
      <c r="K10" s="16"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55" t="s">
        <v>33</v>
      </c>
      <c r="U10" s="17"/>
      <c r="V10" s="17"/>
      <c r="W10" s="17"/>
      <c r="X10" s="17"/>
      <c r="Y10" s="17"/>
      <c r="Z10" s="17"/>
      <c r="AA10" s="17"/>
      <c r="AB10" s="17"/>
      <c r="AC10" s="17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8">
        <f>PRODUCT(E7+Q7)</f>
        <v>0</v>
      </c>
      <c r="F11" s="48">
        <f>PRODUCT(F7+R7)</f>
        <v>0</v>
      </c>
      <c r="G11" s="48">
        <f>PRODUCT(G7+S7)</f>
        <v>0</v>
      </c>
      <c r="H11" s="48">
        <f>PRODUCT(H7+T7)</f>
        <v>0</v>
      </c>
      <c r="I11" s="48">
        <f>PRODUCT(I7+U7)</f>
        <v>0</v>
      </c>
      <c r="J11" s="61">
        <v>0</v>
      </c>
      <c r="K11" s="16">
        <f>PRODUCT(K7+W7)</f>
        <v>0</v>
      </c>
      <c r="L11" s="54">
        <v>0</v>
      </c>
      <c r="M11" s="54">
        <v>0</v>
      </c>
      <c r="N11" s="54">
        <v>0</v>
      </c>
      <c r="O11" s="54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8">
        <f>PRODUCT(AA7+AM7)</f>
        <v>31</v>
      </c>
      <c r="F12" s="48">
        <f>PRODUCT(AB7+AN7)</f>
        <v>2</v>
      </c>
      <c r="G12" s="48">
        <f>PRODUCT(AC7+AO7)</f>
        <v>49</v>
      </c>
      <c r="H12" s="48">
        <f>PRODUCT(AD7+AP7)</f>
        <v>15</v>
      </c>
      <c r="I12" s="48">
        <f>PRODUCT(AE7+AQ7)</f>
        <v>108</v>
      </c>
      <c r="J12" s="61">
        <f>PRODUCT(I12/K12)</f>
        <v>0.53465346534653468</v>
      </c>
      <c r="K12" s="10">
        <f>PRODUCT(AG7+AS7)</f>
        <v>202</v>
      </c>
      <c r="L12" s="54">
        <f>PRODUCT((F12+G12)/E12)</f>
        <v>1.6451612903225807</v>
      </c>
      <c r="M12" s="54">
        <f>PRODUCT(H12/E12)</f>
        <v>0.4838709677419355</v>
      </c>
      <c r="N12" s="54">
        <f>PRODUCT((F12+G12+H12)/E12)</f>
        <v>2.129032258064516</v>
      </c>
      <c r="O12" s="54">
        <f>PRODUCT(I12/E12)</f>
        <v>3.4838709677419355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6"/>
      <c r="AE12" s="16"/>
      <c r="AF12" s="16"/>
      <c r="AG12" s="16"/>
      <c r="AH12" s="16"/>
      <c r="AI12" s="16"/>
      <c r="AJ12" s="16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5" t="s">
        <v>13</v>
      </c>
      <c r="C13" s="46"/>
      <c r="D13" s="47"/>
      <c r="E13" s="48">
        <f>SUM(E10:E12)</f>
        <v>31</v>
      </c>
      <c r="F13" s="48">
        <f t="shared" ref="F13:I13" si="5">SUM(F10:F12)</f>
        <v>2</v>
      </c>
      <c r="G13" s="48">
        <f t="shared" si="5"/>
        <v>49</v>
      </c>
      <c r="H13" s="48">
        <f t="shared" si="5"/>
        <v>15</v>
      </c>
      <c r="I13" s="48">
        <f t="shared" si="5"/>
        <v>108</v>
      </c>
      <c r="J13" s="61">
        <f>PRODUCT(I13/K13)</f>
        <v>0.53465346534653468</v>
      </c>
      <c r="K13" s="16">
        <f>SUM(K10:K12)</f>
        <v>202</v>
      </c>
      <c r="L13" s="54">
        <f>PRODUCT((F13+G13)/E13)</f>
        <v>1.6451612903225807</v>
      </c>
      <c r="M13" s="54">
        <f>PRODUCT(H13/E13)</f>
        <v>0.4838709677419355</v>
      </c>
      <c r="N13" s="54">
        <f>PRODUCT((F13+G13+H13)/E13)</f>
        <v>2.129032258064516</v>
      </c>
      <c r="O13" s="54">
        <f>PRODUCT(I13/E13)</f>
        <v>3.4838709677419355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AC170" s="16"/>
      <c r="AD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AH178" s="10"/>
      <c r="AI178" s="10"/>
      <c r="AJ178" s="10"/>
      <c r="AK178" s="10"/>
      <c r="AL178" s="10"/>
    </row>
  </sheetData>
  <sortState ref="X4:AS6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2020-08-31T09:08:09Z</dcterms:modified>
</cp:coreProperties>
</file>