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O15" i="3" l="1"/>
  <c r="AS10" i="3" l="1"/>
  <c r="AR10" i="3" s="1"/>
  <c r="AQ10" i="3"/>
  <c r="AP10" i="3"/>
  <c r="AO10" i="3"/>
  <c r="AN10" i="3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G16" i="3" s="1"/>
  <c r="F10" i="3"/>
  <c r="F14" i="3" s="1"/>
  <c r="E10" i="3"/>
  <c r="E14" i="3" s="1"/>
  <c r="E16" i="3" s="1"/>
  <c r="K16" i="3" l="1"/>
  <c r="F15" i="3"/>
  <c r="H15" i="3"/>
  <c r="H16" i="3" s="1"/>
  <c r="M16" i="3" s="1"/>
  <c r="I16" i="3"/>
  <c r="J15" i="3"/>
  <c r="M15" i="3"/>
  <c r="AF10" i="3"/>
  <c r="N15" i="3" l="1"/>
  <c r="L15" i="3"/>
  <c r="F16" i="3"/>
  <c r="J16" i="3"/>
  <c r="L16" i="3" l="1"/>
  <c r="N16" i="3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<sst xmlns="http://schemas.openxmlformats.org/spreadsheetml/2006/main" count="76" uniqueCount="34">
  <si>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</si>
  <si>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</si>
  <si>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</si>
  <si>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</si>
  <si>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</si>
  <si>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</si>
  <si>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</si>
  <si>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</si>
  <si>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</si>
  <si>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</si>
  <si>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</si>
  <si>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</si>
  <si>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</si>
  <si>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</si>
  <si>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</si>
  <si>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</si>
  <si>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</si>
  <si>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</si>
  <si>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</si>
  <si>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OsVa = Oulunsalon Vasama  (1910)</t>
  </si>
  <si>
    <t>TyTe = Tyrnävän Tempaus  (1921)</t>
  </si>
  <si>
    <t>Timo Helin</t>
  </si>
  <si>
    <t>3.</t>
  </si>
  <si>
    <t>TyTe</t>
  </si>
  <si>
    <t>9.</t>
  </si>
  <si>
    <t>OsVa</t>
  </si>
  <si>
    <t>1.7.1970</t>
  </si>
  <si>
    <t xml:space="preserve">    Runkosarja TOP-10</t>
  </si>
  <si>
    <t>Jatkosarjat</t>
  </si>
  <si>
    <t xml:space="preserve">  Runkosarja TOP-10</t>
  </si>
  <si>
    <t>ka/l+t</t>
  </si>
  <si>
    <t>ka/kl</t>
  </si>
  <si>
    <t>11.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</si>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</sst>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1990</v>
      </c>
      <c r="Y4" s="12" t="s">
        <v>32</v>
      </c>
      <c r="Z4" s="68" t="s">
        <v>25</v>
      </c>
      <c r="AA4" s="12">
        <v>21</v>
      </c>
      <c r="AB4" s="12">
        <v>1</v>
      </c>
      <c r="AC4" s="12">
        <v>5</v>
      </c>
      <c r="AD4" s="12">
        <v>9</v>
      </c>
      <c r="AE4" s="12"/>
      <c r="AF4" s="32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1993</v>
      </c>
      <c r="Y5" s="12" t="s">
        <v>33</v>
      </c>
      <c r="Z5" s="68" t="s">
        <v>25</v>
      </c>
      <c r="AA5" s="12">
        <v>19</v>
      </c>
      <c r="AB5" s="12">
        <v>1</v>
      </c>
      <c r="AC5" s="12">
        <v>13</v>
      </c>
      <c r="AD5" s="12">
        <v>13</v>
      </c>
      <c r="AE5" s="12"/>
      <c r="AF5" s="32"/>
      <c r="AG5" s="19"/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3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41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13"/>
      <c r="W7" s="19"/>
      <c r="X7" s="12">
        <v>2003</v>
      </c>
      <c r="Y7" s="12" t="s">
        <v>22</v>
      </c>
      <c r="Z7" s="1" t="s">
        <v>23</v>
      </c>
      <c r="AA7" s="12">
        <v>16</v>
      </c>
      <c r="AB7" s="12">
        <v>0</v>
      </c>
      <c r="AC7" s="12">
        <v>6</v>
      </c>
      <c r="AD7" s="12">
        <v>10</v>
      </c>
      <c r="AE7" s="12">
        <v>36</v>
      </c>
      <c r="AF7" s="67">
        <v>0.42849999999999999</v>
      </c>
      <c r="AG7" s="10">
        <v>84</v>
      </c>
      <c r="AH7" s="56"/>
      <c r="AI7" s="56"/>
      <c r="AJ7" s="56"/>
      <c r="AK7" s="7"/>
      <c r="AL7" s="10"/>
      <c r="AM7" s="12">
        <v>2</v>
      </c>
      <c r="AN7" s="12">
        <v>0</v>
      </c>
      <c r="AO7" s="12">
        <v>1</v>
      </c>
      <c r="AP7" s="12">
        <v>0</v>
      </c>
      <c r="AQ7" s="12">
        <v>4</v>
      </c>
      <c r="AR7" s="58">
        <v>0.2666</v>
      </c>
      <c r="AS7" s="57">
        <v>15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13"/>
      <c r="W8" s="19"/>
      <c r="X8" s="12"/>
      <c r="Y8" s="12"/>
      <c r="Z8" s="1"/>
      <c r="AA8" s="12"/>
      <c r="AB8" s="12"/>
      <c r="AC8" s="12"/>
      <c r="AD8" s="12"/>
      <c r="AE8" s="12"/>
      <c r="AF8" s="67"/>
      <c r="AG8" s="10"/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8"/>
      <c r="AS8" s="5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2006</v>
      </c>
      <c r="Y9" s="12" t="s">
        <v>24</v>
      </c>
      <c r="Z9" s="1" t="s">
        <v>25</v>
      </c>
      <c r="AA9" s="12">
        <v>5</v>
      </c>
      <c r="AB9" s="12">
        <v>0</v>
      </c>
      <c r="AC9" s="12">
        <v>2</v>
      </c>
      <c r="AD9" s="12">
        <v>1</v>
      </c>
      <c r="AE9" s="12">
        <v>9</v>
      </c>
      <c r="AF9" s="67">
        <v>0.40899999999999997</v>
      </c>
      <c r="AG9" s="10">
        <v>22</v>
      </c>
      <c r="AH9" s="56"/>
      <c r="AI9" s="56"/>
      <c r="AJ9" s="56"/>
      <c r="AK9" s="7"/>
      <c r="AL9" s="10"/>
      <c r="AM9" s="12"/>
      <c r="AN9" s="12"/>
      <c r="AO9" s="12"/>
      <c r="AP9" s="12"/>
      <c r="AQ9" s="12"/>
      <c r="AR9" s="58"/>
      <c r="AS9" s="5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3" t="s">
        <v>13</v>
      </c>
      <c r="C10" s="64"/>
      <c r="D10" s="65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61</v>
      </c>
      <c r="AB10" s="36">
        <f>SUM(AB4:AB9)</f>
        <v>2</v>
      </c>
      <c r="AC10" s="36">
        <f>SUM(AC4:AC9)</f>
        <v>26</v>
      </c>
      <c r="AD10" s="36">
        <f>SUM(AD4:AD9)</f>
        <v>33</v>
      </c>
      <c r="AE10" s="36">
        <f>SUM(AE4:AE9)</f>
        <v>45</v>
      </c>
      <c r="AF10" s="37">
        <f>PRODUCT(AE10/AG10)</f>
        <v>0.42452830188679247</v>
      </c>
      <c r="AG10" s="21">
        <f>SUM(AG4:AG9)</f>
        <v>106</v>
      </c>
      <c r="AH10" s="18"/>
      <c r="AI10" s="29"/>
      <c r="AJ10" s="42"/>
      <c r="AK10" s="43"/>
      <c r="AL10" s="10"/>
      <c r="AM10" s="36">
        <f>SUM(AM4:AM9)</f>
        <v>2</v>
      </c>
      <c r="AN10" s="36">
        <f>SUM(AN4:AN9)</f>
        <v>0</v>
      </c>
      <c r="AO10" s="36">
        <f>SUM(AO4:AO9)</f>
        <v>1</v>
      </c>
      <c r="AP10" s="36">
        <f>SUM(AP4:AP9)</f>
        <v>0</v>
      </c>
      <c r="AQ10" s="36">
        <f>SUM(AQ4:AQ9)</f>
        <v>4</v>
      </c>
      <c r="AR10" s="37">
        <f>PRODUCT(AQ10/AS10)</f>
        <v>0.26666666666666666</v>
      </c>
      <c r="AS10" s="39">
        <f>SUM(AS4:AS9)</f>
        <v>15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30</v>
      </c>
      <c r="O12" s="7" t="s">
        <v>31</v>
      </c>
      <c r="Q12" s="17"/>
      <c r="R12" s="17" t="s">
        <v>10</v>
      </c>
      <c r="S12" s="17"/>
      <c r="T12" s="55" t="s">
        <v>20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6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19</v>
      </c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6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63</v>
      </c>
      <c r="F15" s="48">
        <f>PRODUCT(AB10+AN10)</f>
        <v>2</v>
      </c>
      <c r="G15" s="48">
        <f>PRODUCT(AC10+AO10)</f>
        <v>27</v>
      </c>
      <c r="H15" s="48">
        <f>PRODUCT(AD10+AP10)</f>
        <v>33</v>
      </c>
      <c r="I15" s="48">
        <f>PRODUCT(AE10+AQ10)</f>
        <v>49</v>
      </c>
      <c r="J15" s="66">
        <f>PRODUCT(I15/K15)</f>
        <v>0.4049586776859504</v>
      </c>
      <c r="K15" s="10">
        <f>PRODUCT(AG10+AS10)</f>
        <v>121</v>
      </c>
      <c r="L15" s="54">
        <f>PRODUCT((F15+G15)/E15)</f>
        <v>0.46031746031746029</v>
      </c>
      <c r="M15" s="54">
        <f>PRODUCT(H15/E15)</f>
        <v>0.52380952380952384</v>
      </c>
      <c r="N15" s="54">
        <f>PRODUCT((F15+G15+H15)/E15)</f>
        <v>0.98412698412698407</v>
      </c>
      <c r="O15" s="54">
        <f>PRODUCT(I15/23)</f>
        <v>2.1304347826086958</v>
      </c>
      <c r="Q15" s="17"/>
      <c r="R15" s="17"/>
      <c r="S15" s="1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63</v>
      </c>
      <c r="F16" s="48">
        <f t="shared" ref="F16:I16" si="0">SUM(F13:F15)</f>
        <v>2</v>
      </c>
      <c r="G16" s="48">
        <f t="shared" si="0"/>
        <v>27</v>
      </c>
      <c r="H16" s="48">
        <f t="shared" si="0"/>
        <v>33</v>
      </c>
      <c r="I16" s="48">
        <f t="shared" si="0"/>
        <v>49</v>
      </c>
      <c r="J16" s="66">
        <f>PRODUCT(I16/K16)</f>
        <v>0.4049586776859504</v>
      </c>
      <c r="K16" s="16">
        <f>SUM(K13:K15)</f>
        <v>121</v>
      </c>
      <c r="L16" s="54">
        <f>PRODUCT((F16+G16)/E16)</f>
        <v>0.46031746031746029</v>
      </c>
      <c r="M16" s="54">
        <f>PRODUCT(H16/E16)</f>
        <v>0.52380952380952384</v>
      </c>
      <c r="N16" s="54">
        <f>PRODUCT((F16+G16+H16)/E16)</f>
        <v>0.98412698412698407</v>
      </c>
      <c r="O16" s="54">
        <v>2.13</v>
      </c>
      <c r="Q16" s="10"/>
      <c r="R16" s="10"/>
      <c r="S16" s="10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2018-12-08T08:12:32Z</dcterms:modified>
</cp:coreProperties>
</file>