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8" i="3" l="1"/>
  <c r="AE8" i="3"/>
  <c r="AD8" i="3"/>
  <c r="AC8" i="3"/>
  <c r="AB8" i="3"/>
  <c r="AA8" i="3"/>
  <c r="K14" i="3" l="1"/>
  <c r="AS8" i="3"/>
  <c r="AQ8" i="3"/>
  <c r="AP8" i="3"/>
  <c r="AO8" i="3"/>
  <c r="AN8" i="3"/>
  <c r="AM8" i="3"/>
  <c r="K13" i="3"/>
  <c r="I13" i="3"/>
  <c r="G13" i="3"/>
  <c r="E13" i="3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F13" i="3" l="1"/>
  <c r="N13" i="3" s="1"/>
  <c r="H13" i="3"/>
  <c r="H14" i="3" s="1"/>
  <c r="M14" i="3" s="1"/>
  <c r="I14" i="3"/>
  <c r="J13" i="3"/>
  <c r="O13" i="3"/>
  <c r="M13" i="3"/>
  <c r="AF8" i="3"/>
  <c r="L13" i="3" l="1"/>
  <c r="F14" i="3"/>
  <c r="O14" i="3"/>
  <c r="J14" i="3"/>
  <c r="L14" i="3" l="1"/>
  <c r="N14" i="3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<sst xmlns="http://schemas.openxmlformats.org/spreadsheetml/2006/main" count="75" uniqueCount="32">
  <si>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</si>
  <si>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</si>
  <si>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</si>
  <si>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</si>
  <si>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</si>
  <si>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</si>
  <si>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</si>
  <si>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</si>
  <si>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</si>
  <si>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</si>
  <si>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</si>
  <si>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</si>
  <si>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</si>
  <si>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</si>
  <si>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</si>
  <si>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</si>
  <si>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</si>
  <si>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</si>
  <si>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</si>
  <si>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Turku-Pesis = Turku-Pesis  (Lännen Pallo)  (1949)</t>
  </si>
  <si>
    <t>7.</t>
  </si>
  <si>
    <t>Turku-Pesis</t>
  </si>
  <si>
    <t>Eemil Hakoniemi</t>
  </si>
  <si>
    <t>20.3.1997   Turku</t>
  </si>
  <si>
    <t>LaJy = Laitilan Jyske  (1911),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</si>
  <si>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</si>
  <si>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</si>
  <si>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</si>
  <si>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</si>
  <si>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</si>
  <si>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5.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</si>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</sst>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5" width="6.140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 t="s">
        <v>23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2016</v>
      </c>
      <c r="Y4" s="12" t="s">
        <v>20</v>
      </c>
      <c r="Z4" s="1" t="s">
        <v>21</v>
      </c>
      <c r="AA4" s="12">
        <v>13</v>
      </c>
      <c r="AB4" s="12">
        <v>0</v>
      </c>
      <c r="AC4" s="12">
        <v>1</v>
      </c>
      <c r="AD4" s="12">
        <v>19</v>
      </c>
      <c r="AE4" s="12">
        <v>58</v>
      </c>
      <c r="AF4" s="66">
        <v>0.6744</v>
      </c>
      <c r="AG4" s="10">
        <v>86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/>
      <c r="Y5" s="12"/>
      <c r="Z5" s="1"/>
      <c r="AA5" s="12"/>
      <c r="AB5" s="12"/>
      <c r="AC5" s="12"/>
      <c r="AD5" s="12"/>
      <c r="AE5" s="12"/>
      <c r="AF5" s="66"/>
      <c r="AG5" s="10"/>
      <c r="AH5" s="56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P6" s="10"/>
      <c r="Q6" s="12"/>
      <c r="R6" s="12"/>
      <c r="S6" s="13"/>
      <c r="T6" s="12"/>
      <c r="U6" s="12"/>
      <c r="V6" s="61"/>
      <c r="W6" s="19"/>
      <c r="X6" s="12">
        <v>2018</v>
      </c>
      <c r="Y6" s="12" t="s">
        <v>30</v>
      </c>
      <c r="Z6" s="1" t="s">
        <v>21</v>
      </c>
      <c r="AA6" s="12">
        <v>14</v>
      </c>
      <c r="AB6" s="12">
        <v>0</v>
      </c>
      <c r="AC6" s="12">
        <v>5</v>
      </c>
      <c r="AD6" s="12">
        <v>21</v>
      </c>
      <c r="AE6" s="12">
        <v>66</v>
      </c>
      <c r="AF6" s="66">
        <v>0.73329999999999995</v>
      </c>
      <c r="AG6" s="10">
        <v>90</v>
      </c>
      <c r="AH6" s="7"/>
      <c r="AI6" s="7"/>
      <c r="AJ6" s="7"/>
      <c r="AK6" s="7"/>
      <c r="AL6" s="10"/>
      <c r="AM6" s="12"/>
      <c r="AN6" s="12"/>
      <c r="AO6" s="13"/>
      <c r="AP6" s="12"/>
      <c r="AQ6" s="12"/>
      <c r="AR6" s="13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P7" s="10"/>
      <c r="Q7" s="12"/>
      <c r="R7" s="12"/>
      <c r="S7" s="13"/>
      <c r="T7" s="12"/>
      <c r="U7" s="12"/>
      <c r="V7" s="61"/>
      <c r="W7" s="19"/>
      <c r="X7" s="12">
        <v>2019</v>
      </c>
      <c r="Y7" s="12" t="s">
        <v>30</v>
      </c>
      <c r="Z7" s="1" t="s">
        <v>21</v>
      </c>
      <c r="AA7" s="12">
        <v>14</v>
      </c>
      <c r="AB7" s="12">
        <v>2</v>
      </c>
      <c r="AC7" s="12">
        <v>2</v>
      </c>
      <c r="AD7" s="12">
        <v>28</v>
      </c>
      <c r="AE7" s="12">
        <v>70</v>
      </c>
      <c r="AF7" s="66">
        <v>0.64810000000000001</v>
      </c>
      <c r="AG7" s="19">
        <v>108</v>
      </c>
      <c r="AH7" s="41"/>
      <c r="AI7" s="7" t="s">
        <v>31</v>
      </c>
      <c r="AJ7" s="7"/>
      <c r="AK7" s="7"/>
      <c r="AL7" s="10"/>
      <c r="AM7" s="1"/>
      <c r="AN7" s="1"/>
      <c r="AO7" s="1"/>
      <c r="AP7" s="1"/>
      <c r="AQ7" s="1"/>
      <c r="AR7" s="53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2" t="s">
        <v>13</v>
      </c>
      <c r="C8" s="63"/>
      <c r="D8" s="64"/>
      <c r="E8" s="36">
        <f>SUM(E7:E7)</f>
        <v>0</v>
      </c>
      <c r="F8" s="36">
        <f>SUM(F7:F7)</f>
        <v>0</v>
      </c>
      <c r="G8" s="36">
        <f>SUM(G7:G7)</f>
        <v>0</v>
      </c>
      <c r="H8" s="36">
        <f>SUM(H7:H7)</f>
        <v>0</v>
      </c>
      <c r="I8" s="36">
        <f>SUM(I7:I7)</f>
        <v>0</v>
      </c>
      <c r="J8" s="37">
        <v>0</v>
      </c>
      <c r="K8" s="21">
        <f>SUM(K7:K7)</f>
        <v>0</v>
      </c>
      <c r="L8" s="18"/>
      <c r="M8" s="29"/>
      <c r="N8" s="42"/>
      <c r="O8" s="43"/>
      <c r="P8" s="10"/>
      <c r="Q8" s="36">
        <f>SUM(Q7:Q7)</f>
        <v>0</v>
      </c>
      <c r="R8" s="36">
        <f>SUM(R7:R7)</f>
        <v>0</v>
      </c>
      <c r="S8" s="36">
        <f>SUM(S7:S7)</f>
        <v>0</v>
      </c>
      <c r="T8" s="36">
        <f>SUM(T7:T7)</f>
        <v>0</v>
      </c>
      <c r="U8" s="36">
        <f>SUM(U7:U7)</f>
        <v>0</v>
      </c>
      <c r="V8" s="15">
        <v>0</v>
      </c>
      <c r="W8" s="21">
        <f>SUM(W7:W7)</f>
        <v>0</v>
      </c>
      <c r="X8" s="56" t="s">
        <v>13</v>
      </c>
      <c r="Y8" s="11"/>
      <c r="Z8" s="9"/>
      <c r="AA8" s="36">
        <f>SUM(AA4:AA7)</f>
        <v>41</v>
      </c>
      <c r="AB8" s="36">
        <f t="shared" ref="AB8:AG8" si="0">SUM(AB4:AB7)</f>
        <v>2</v>
      </c>
      <c r="AC8" s="36">
        <f t="shared" si="0"/>
        <v>8</v>
      </c>
      <c r="AD8" s="36">
        <f t="shared" si="0"/>
        <v>68</v>
      </c>
      <c r="AE8" s="36">
        <f t="shared" si="0"/>
        <v>194</v>
      </c>
      <c r="AF8" s="37">
        <f>PRODUCT(AE8/AG8)</f>
        <v>0.68309859154929575</v>
      </c>
      <c r="AG8" s="21">
        <f t="shared" si="0"/>
        <v>284</v>
      </c>
      <c r="AH8" s="18"/>
      <c r="AI8" s="29"/>
      <c r="AJ8" s="42"/>
      <c r="AK8" s="43"/>
      <c r="AL8" s="10"/>
      <c r="AM8" s="36">
        <f>SUM(AM7:AM7)</f>
        <v>0</v>
      </c>
      <c r="AN8" s="36">
        <f>SUM(AN7:AN7)</f>
        <v>0</v>
      </c>
      <c r="AO8" s="36">
        <f>SUM(AO7:AO7)</f>
        <v>0</v>
      </c>
      <c r="AP8" s="36">
        <f>SUM(AP7:AP7)</f>
        <v>0</v>
      </c>
      <c r="AQ8" s="36">
        <f>SUM(AQ7:AQ7)</f>
        <v>0</v>
      </c>
      <c r="AR8" s="15">
        <v>0</v>
      </c>
      <c r="AS8" s="39">
        <f>SUM(AS7:AS7)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9" t="s">
        <v>16</v>
      </c>
      <c r="C10" s="50"/>
      <c r="D10" s="51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28</v>
      </c>
      <c r="O10" s="7" t="s">
        <v>29</v>
      </c>
      <c r="Q10" s="17"/>
      <c r="R10" s="17" t="s">
        <v>10</v>
      </c>
      <c r="S10" s="17"/>
      <c r="T10" s="55" t="s">
        <v>24</v>
      </c>
      <c r="U10" s="10"/>
      <c r="V10" s="19"/>
      <c r="W10" s="19"/>
      <c r="X10" s="44"/>
      <c r="Y10" s="44"/>
      <c r="Z10" s="44"/>
      <c r="AA10" s="44"/>
      <c r="AB10" s="44"/>
      <c r="AC10" s="16"/>
      <c r="AD10" s="16"/>
      <c r="AE10" s="16"/>
      <c r="AF10" s="16"/>
      <c r="AG10" s="16"/>
      <c r="AH10" s="16"/>
      <c r="AI10" s="16"/>
      <c r="AJ10" s="16"/>
      <c r="AK10" s="16"/>
      <c r="AM10" s="19"/>
      <c r="AN10" s="44"/>
      <c r="AO10" s="44"/>
      <c r="AP10" s="44"/>
      <c r="AQ10" s="44"/>
      <c r="AR10" s="44"/>
      <c r="AS10" s="44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2" t="s">
        <v>15</v>
      </c>
      <c r="C11" s="3"/>
      <c r="D11" s="53"/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65">
        <v>0</v>
      </c>
      <c r="K11" s="16"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55" t="s">
        <v>19</v>
      </c>
      <c r="U11" s="16"/>
      <c r="V11" s="16"/>
      <c r="W11" s="16"/>
      <c r="X11" s="17"/>
      <c r="Y11" s="17"/>
      <c r="Z11" s="17"/>
      <c r="AA11" s="17"/>
      <c r="AB11" s="17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8">
        <f>PRODUCT(E8+Q8)</f>
        <v>0</v>
      </c>
      <c r="F12" s="48">
        <f>PRODUCT(F8+R8)</f>
        <v>0</v>
      </c>
      <c r="G12" s="48">
        <f>PRODUCT(G8+S8)</f>
        <v>0</v>
      </c>
      <c r="H12" s="48">
        <f>PRODUCT(H8+T8)</f>
        <v>0</v>
      </c>
      <c r="I12" s="48">
        <f>PRODUCT(I8+U8)</f>
        <v>0</v>
      </c>
      <c r="J12" s="65">
        <v>0</v>
      </c>
      <c r="K12" s="16">
        <f>PRODUCT(K8+W8)</f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8">
        <f>PRODUCT(AA8+AM8)</f>
        <v>41</v>
      </c>
      <c r="F13" s="48">
        <f>PRODUCT(AB8+AN8)</f>
        <v>2</v>
      </c>
      <c r="G13" s="48">
        <f>PRODUCT(AC8+AO8)</f>
        <v>8</v>
      </c>
      <c r="H13" s="48">
        <f>PRODUCT(AD8+AP8)</f>
        <v>68</v>
      </c>
      <c r="I13" s="48">
        <f>PRODUCT(AE8+AQ8)</f>
        <v>194</v>
      </c>
      <c r="J13" s="65">
        <f>PRODUCT(I13/K13)</f>
        <v>0.68309859154929575</v>
      </c>
      <c r="K13" s="10">
        <f>PRODUCT(AG8+AS8)</f>
        <v>284</v>
      </c>
      <c r="L13" s="54">
        <f>PRODUCT((F13+G13)/E13)</f>
        <v>0.24390243902439024</v>
      </c>
      <c r="M13" s="54">
        <f>PRODUCT(H13/E13)</f>
        <v>1.6585365853658536</v>
      </c>
      <c r="N13" s="54">
        <f>PRODUCT((F13+G13+H13)/E13)</f>
        <v>1.9024390243902438</v>
      </c>
      <c r="O13" s="54">
        <f>PRODUCT(I13/E13)</f>
        <v>4.7317073170731705</v>
      </c>
      <c r="Q13" s="17"/>
      <c r="R13" s="17"/>
      <c r="S13" s="16"/>
      <c r="T13" s="17"/>
      <c r="U13" s="10"/>
      <c r="V13" s="10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5" t="s">
        <v>13</v>
      </c>
      <c r="C14" s="46"/>
      <c r="D14" s="47"/>
      <c r="E14" s="48">
        <f>SUM(E11:E13)</f>
        <v>41</v>
      </c>
      <c r="F14" s="48">
        <f t="shared" ref="F14:I14" si="1">SUM(F11:F13)</f>
        <v>2</v>
      </c>
      <c r="G14" s="48">
        <f t="shared" si="1"/>
        <v>8</v>
      </c>
      <c r="H14" s="48">
        <f t="shared" si="1"/>
        <v>68</v>
      </c>
      <c r="I14" s="48">
        <f t="shared" si="1"/>
        <v>194</v>
      </c>
      <c r="J14" s="65">
        <f>PRODUCT(I14/K14)</f>
        <v>0.68309859154929575</v>
      </c>
      <c r="K14" s="16">
        <f>SUM(K11:K13)</f>
        <v>284</v>
      </c>
      <c r="L14" s="54">
        <f>PRODUCT((F14+G14)/E14)</f>
        <v>0.24390243902439024</v>
      </c>
      <c r="M14" s="54">
        <f>PRODUCT(H14/E14)</f>
        <v>1.6585365853658536</v>
      </c>
      <c r="N14" s="54">
        <f>PRODUCT((F14+G14+H14)/E14)</f>
        <v>1.9024390243902438</v>
      </c>
      <c r="O14" s="54">
        <f>PRODUCT(I14/E14)</f>
        <v>4.7317073170731705</v>
      </c>
      <c r="Q14" s="10"/>
      <c r="R14" s="10"/>
      <c r="S14" s="10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H179" s="10"/>
      <c r="AI179" s="10"/>
      <c r="AJ179" s="10"/>
      <c r="AK179" s="10"/>
      <c r="AL179" s="10"/>
    </row>
    <row r="180" spans="12:38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2:38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</row>
    <row r="182" spans="12:38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</row>
    <row r="183" spans="12:38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</row>
    <row r="184" spans="12:38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2:38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2:38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2:38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</row>
    <row r="188" spans="12:38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</row>
    <row r="189" spans="12:38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</row>
    <row r="190" spans="12:38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</row>
  </sheetData>
  <sortState ref="X6:AI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2019-08-28T10:31:09Z</dcterms:modified>
</cp:coreProperties>
</file>