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2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21" i="3" l="1"/>
  <c r="N21" i="3"/>
  <c r="M21" i="3"/>
  <c r="L21" i="3"/>
  <c r="K21" i="3" l="1"/>
  <c r="AS18" i="3"/>
  <c r="AQ18" i="3"/>
  <c r="AP18" i="3"/>
  <c r="AO18" i="3"/>
  <c r="AN18" i="3"/>
  <c r="AM18" i="3"/>
  <c r="AG18" i="3"/>
  <c r="K23" i="3" s="1"/>
  <c r="AE18" i="3"/>
  <c r="I23" i="3" s="1"/>
  <c r="AD18" i="3"/>
  <c r="H23" i="3" s="1"/>
  <c r="AC18" i="3"/>
  <c r="G23" i="3" s="1"/>
  <c r="AB18" i="3"/>
  <c r="F23" i="3" s="1"/>
  <c r="AA18" i="3"/>
  <c r="E23" i="3" s="1"/>
  <c r="W18" i="3"/>
  <c r="U18" i="3"/>
  <c r="T18" i="3"/>
  <c r="S18" i="3"/>
  <c r="R18" i="3"/>
  <c r="Q18" i="3"/>
  <c r="K18" i="3"/>
  <c r="K22" i="3" s="1"/>
  <c r="I18" i="3"/>
  <c r="I22" i="3" s="1"/>
  <c r="H18" i="3"/>
  <c r="H22" i="3" s="1"/>
  <c r="G18" i="3"/>
  <c r="G22" i="3" s="1"/>
  <c r="G24" i="3" s="1"/>
  <c r="F18" i="3"/>
  <c r="F22" i="3" s="1"/>
  <c r="E18" i="3"/>
  <c r="E22" i="3" s="1"/>
  <c r="E24" i="3" s="1"/>
  <c r="O22" i="3" l="1"/>
  <c r="F24" i="3"/>
  <c r="N22" i="3"/>
  <c r="L22" i="3"/>
  <c r="H24" i="3"/>
  <c r="M22" i="3"/>
  <c r="V18" i="3"/>
  <c r="AR18" i="3"/>
  <c r="J18" i="3"/>
  <c r="K24" i="3"/>
  <c r="I24" i="3"/>
  <c r="J22" i="3"/>
  <c r="J23" i="3"/>
  <c r="O23" i="3"/>
  <c r="N24" i="3"/>
  <c r="L24" i="3"/>
  <c r="M24" i="3"/>
  <c r="N23" i="3"/>
  <c r="L23" i="3"/>
  <c r="M23" i="3"/>
  <c r="AF18" i="3"/>
  <c r="O24" i="3" l="1"/>
  <c r="J24" i="3"/>
  <c r="AC19" i="2" l="1"/>
  <c r="V19" i="2"/>
  <c r="AI19" i="2" l="1"/>
  <c r="AH19" i="2"/>
  <c r="AG19" i="2"/>
  <c r="AF19" i="2"/>
  <c r="AE19" i="2"/>
  <c r="AD19" i="2"/>
  <c r="AA19" i="2"/>
  <c r="I25" i="2" s="1"/>
  <c r="Z19" i="2"/>
  <c r="H25" i="2" s="1"/>
  <c r="Y19" i="2"/>
  <c r="G25" i="2" s="1"/>
  <c r="G26" i="2" s="1"/>
  <c r="X19" i="2"/>
  <c r="F25" i="2" s="1"/>
  <c r="F26" i="2" s="1"/>
  <c r="W19" i="2"/>
  <c r="E25" i="2" s="1"/>
  <c r="E26" i="2" s="1"/>
  <c r="T19" i="2"/>
  <c r="S19" i="2"/>
  <c r="R19" i="2"/>
  <c r="Q19" i="2"/>
  <c r="P19" i="2"/>
  <c r="M19" i="2"/>
  <c r="L19" i="2"/>
  <c r="K19" i="2"/>
  <c r="J19" i="2"/>
  <c r="I19" i="2"/>
  <c r="H19" i="2"/>
  <c r="G19" i="2"/>
  <c r="F19" i="2"/>
  <c r="E19" i="2"/>
  <c r="O19" i="2"/>
  <c r="O26" i="2"/>
  <c r="M25" i="2" l="1"/>
  <c r="N25" i="2"/>
  <c r="K26" i="2"/>
  <c r="H26" i="2"/>
  <c r="L26" i="2" s="1"/>
  <c r="L25" i="2"/>
  <c r="D20" i="2"/>
  <c r="I26" i="2"/>
  <c r="K25" i="2"/>
  <c r="N26" i="2" l="1"/>
  <c r="M26" i="2"/>
</calcChain>
</file>

<file path=xl/sharedStrings.xml><?xml version="1.0" encoding="utf-8"?>
<sst xmlns="http://schemas.openxmlformats.org/spreadsheetml/2006/main" count="215" uniqueCount="83">
  <si>
    <t>Vuosi</t>
  </si>
  <si>
    <t>Seura</t>
  </si>
  <si>
    <t>OTT</t>
  </si>
  <si>
    <t>Sija</t>
  </si>
  <si>
    <t>LÖI</t>
  </si>
  <si>
    <t>TOI</t>
  </si>
  <si>
    <t>Yhteensä</t>
  </si>
  <si>
    <t>KUN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</si>
  <si>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</si>
  <si>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</si>
  <si>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</si>
  <si>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</si>
  <si>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</si>
  <si>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</si>
  <si>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</si>
  <si>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</si>
  <si>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</si>
  <si>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</si>
  <si>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</si>
  <si>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</si>
  <si>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</si>
  <si>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</si>
  <si>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</si>
  <si>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</si>
  <si>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K</t>
  </si>
  <si>
    <t>H</t>
  </si>
  <si>
    <t>P</t>
  </si>
  <si>
    <t>suomensarja</t>
  </si>
  <si>
    <t>Seurat</t>
  </si>
  <si>
    <t>YKKÖSPESIS</t>
  </si>
  <si>
    <t>KaMa = Kankaanpään Maila  (1958)</t>
  </si>
  <si>
    <t>3.</t>
  </si>
  <si>
    <t>KaMa</t>
  </si>
  <si>
    <t>Atte Hakala</t>
  </si>
  <si>
    <t>KaMa  2</t>
  </si>
  <si>
    <t>10.</t>
  </si>
  <si>
    <t>6.</t>
  </si>
  <si>
    <t>2.</t>
  </si>
  <si>
    <t>5.</t>
  </si>
  <si>
    <t>8.</t>
  </si>
  <si>
    <t>Manse PP</t>
  </si>
  <si>
    <t>Manse PP = Manse PP, Tampere  (2005)</t>
  </si>
  <si>
    <t>22.12.1989   Ikaalinen</t>
  </si>
  <si>
    <t>SUPERPESIS</t>
  </si>
  <si>
    <t>ykköspesis</t>
  </si>
  <si>
    <t>Pesispörssi</t>
  </si>
  <si>
    <t>URA SUPERISSA</t>
  </si>
  <si>
    <t>ENSIMMÄISET</t>
  </si>
  <si>
    <t>Ottelu</t>
  </si>
  <si>
    <t>1.  ottelu</t>
  </si>
  <si>
    <t>Kunnari</t>
  </si>
  <si>
    <t>30.08. 2015  KaMa - Manse PP  2-0  (3-1, 4-1)</t>
  </si>
  <si>
    <t xml:space="preserve">  25 v   8 kk   8 pv</t>
  </si>
  <si>
    <t>05.09. 2015  KaMa - Manse PP  2-1  (3-1, 2-3, 1-0)</t>
  </si>
  <si>
    <t>3.  ottelu</t>
  </si>
  <si>
    <t xml:space="preserve">  25 v   8 kk 14 pv</t>
  </si>
  <si>
    <t>Manse PP*</t>
  </si>
  <si>
    <t>Manse PP* = Manse PP Edustus  (2015)</t>
  </si>
  <si>
    <t>4.</t>
  </si>
  <si>
    <t>12.</t>
  </si>
  <si>
    <t>Lohi</t>
  </si>
  <si>
    <t>Lohi = Jyväskylän Lohi  (1924)</t>
  </si>
  <si>
    <t>hSM</t>
  </si>
  <si>
    <t>Mitalit</t>
  </si>
  <si>
    <t xml:space="preserve"> Arvo-ottelut</t>
  </si>
  <si>
    <t xml:space="preserve">Lyöty </t>
  </si>
  <si>
    <t xml:space="preserve">Tuotu </t>
  </si>
  <si>
    <t>L+T</t>
  </si>
  <si>
    <t>SUOMENSARJA</t>
  </si>
  <si>
    <t>KAIKKI OTTELUT</t>
  </si>
  <si>
    <t>YHTEENSÄ</t>
  </si>
  <si>
    <t>Tarmo</t>
  </si>
  <si>
    <t xml:space="preserve">    Runkosarja TOP-10</t>
  </si>
  <si>
    <t>Jatkosarjat</t>
  </si>
  <si>
    <t xml:space="preserve">  Runkosarja TOP-10</t>
  </si>
  <si>
    <t>ka/l+t</t>
  </si>
  <si>
    <t>ka/kl</t>
  </si>
  <si>
    <t>7.</t>
  </si>
  <si>
    <t>Tarmo = Ikaalisten Tarmo  (1908),  kasvattajaseura</t>
  </si>
  <si>
    <t>1.</t>
  </si>
  <si>
    <t>LP</t>
  </si>
  <si>
    <t>LP Juniorit = Loimaan Palloilijat Junioripesis  (2003)</t>
  </si>
  <si>
    <t>LP = LP Juniorit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</si>
</sst>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36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2" borderId="0" xfId="0" applyFont="1" applyFill="1"/>
    <xf numFmtId="0" fontId="3" fillId="3" borderId="2" xfId="0" applyFont="1" applyFill="1" applyBorder="1"/>
    <xf numFmtId="0" fontId="3" fillId="4" borderId="1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4" xfId="0" applyFont="1" applyFill="1" applyBorder="1"/>
    <xf numFmtId="0" fontId="3" fillId="3" borderId="3" xfId="0" applyFont="1" applyFill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3" fillId="6" borderId="4" xfId="0" applyFont="1" applyFill="1" applyBorder="1"/>
    <xf numFmtId="0" fontId="3" fillId="6" borderId="2" xfId="0" applyFont="1" applyFill="1" applyBorder="1"/>
    <xf numFmtId="0" fontId="3" fillId="6" borderId="3" xfId="0" applyFont="1" applyFill="1" applyBorder="1"/>
    <xf numFmtId="0" fontId="3" fillId="4" borderId="4" xfId="0" applyFont="1" applyFill="1" applyBorder="1"/>
    <xf numFmtId="0" fontId="3" fillId="4" borderId="2" xfId="0" applyFont="1" applyFill="1" applyBorder="1"/>
    <xf numFmtId="0" fontId="3" fillId="4" borderId="3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6" borderId="3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3" xfId="0" applyFont="1" applyFill="1" applyBorder="1" applyAlignment="1">
      <alignment horizontal="center"/>
    </xf>
    <xf numFmtId="0" fontId="3" fillId="3" borderId="9" xfId="0" applyFont="1" applyFill="1" applyBorder="1"/>
    <xf numFmtId="0" fontId="3" fillId="8" borderId="4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3" fillId="3" borderId="3" xfId="0" applyFont="1" applyFill="1" applyBorder="1" applyAlignment="1">
      <alignment horizontal="center"/>
    </xf>
    <xf numFmtId="165" fontId="3" fillId="8" borderId="1" xfId="1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5" fillId="0" borderId="0" xfId="0" applyFont="1" applyFill="1"/>
    <xf numFmtId="0" fontId="3" fillId="8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0" fontId="3" fillId="2" borderId="11" xfId="0" applyFont="1" applyFill="1" applyBorder="1"/>
    <xf numFmtId="0" fontId="2" fillId="3" borderId="2" xfId="0" applyFont="1" applyFill="1" applyBorder="1"/>
    <xf numFmtId="0" fontId="3" fillId="7" borderId="12" xfId="0" applyFont="1" applyFill="1" applyBorder="1"/>
    <xf numFmtId="0" fontId="2" fillId="7" borderId="11" xfId="0" applyFont="1" applyFill="1" applyBorder="1"/>
    <xf numFmtId="0" fontId="3" fillId="7" borderId="11" xfId="0" applyFont="1" applyFill="1" applyBorder="1"/>
    <xf numFmtId="0" fontId="3" fillId="7" borderId="11" xfId="0" applyFont="1" applyFill="1" applyBorder="1" applyAlignment="1">
      <alignment horizontal="right"/>
    </xf>
    <xf numFmtId="0" fontId="3" fillId="7" borderId="13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0" fontId="3" fillId="7" borderId="6" xfId="0" applyFont="1" applyFill="1" applyBorder="1"/>
    <xf numFmtId="0" fontId="2" fillId="7" borderId="7" xfId="0" applyFont="1" applyFill="1" applyBorder="1"/>
    <xf numFmtId="0" fontId="3" fillId="7" borderId="7" xfId="0" applyFont="1" applyFill="1" applyBorder="1"/>
    <xf numFmtId="0" fontId="3" fillId="7" borderId="7" xfId="0" applyFont="1" applyFill="1" applyBorder="1" applyAlignment="1">
      <alignment horizontal="right"/>
    </xf>
    <xf numFmtId="0" fontId="3" fillId="8" borderId="4" xfId="0" applyFont="1" applyFill="1" applyBorder="1"/>
    <xf numFmtId="165" fontId="3" fillId="6" borderId="3" xfId="1" applyNumberFormat="1" applyFont="1" applyFill="1" applyBorder="1" applyAlignment="1">
      <alignment horizontal="center"/>
    </xf>
    <xf numFmtId="165" fontId="3" fillId="4" borderId="1" xfId="1" applyNumberFormat="1" applyFont="1" applyFill="1" applyBorder="1" applyAlignment="1">
      <alignment horizontal="center"/>
    </xf>
    <xf numFmtId="16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7" borderId="5" xfId="0" applyFont="1" applyFill="1" applyBorder="1" applyAlignment="1">
      <alignment horizontal="left"/>
    </xf>
    <xf numFmtId="0" fontId="3" fillId="7" borderId="14" xfId="0" applyFont="1" applyFill="1" applyBorder="1"/>
    <xf numFmtId="0" fontId="3" fillId="7" borderId="5" xfId="0" applyFont="1" applyFill="1" applyBorder="1"/>
    <xf numFmtId="0" fontId="3" fillId="7" borderId="8" xfId="0" applyFont="1" applyFill="1" applyBorder="1"/>
    <xf numFmtId="0" fontId="3" fillId="7" borderId="11" xfId="0" applyFont="1" applyFill="1" applyBorder="1" applyAlignment="1">
      <alignment horizontal="left"/>
    </xf>
    <xf numFmtId="0" fontId="3" fillId="7" borderId="0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3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8" borderId="15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12" xfId="0" applyFont="1" applyFill="1" applyBorder="1"/>
    <xf numFmtId="0" fontId="3" fillId="4" borderId="11" xfId="0" applyFont="1" applyFill="1" applyBorder="1"/>
    <xf numFmtId="0" fontId="3" fillId="4" borderId="14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165" fontId="3" fillId="3" borderId="3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8" borderId="2" xfId="0" applyFont="1" applyFill="1" applyBorder="1" applyAlignment="1">
      <alignment horizontal="center"/>
    </xf>
    <xf numFmtId="0" fontId="3" fillId="8" borderId="3" xfId="0" applyFont="1" applyFill="1" applyBorder="1"/>
    <xf numFmtId="0" fontId="3" fillId="5" borderId="4" xfId="0" applyFont="1" applyFill="1" applyBorder="1" applyAlignment="1">
      <alignment horizontal="left"/>
    </xf>
    <xf numFmtId="165" fontId="3" fillId="3" borderId="3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" fontId="3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2"/>
  <sheetViews>
    <sheetView tabSelected="1" zoomScale="97" zoomScaleNormal="97" workbookViewId="0"/>
  </sheetViews>
  <sheetFormatPr defaultRowHeight="15" x14ac:dyDescent="0.25"/>
  <cols>
    <col min="1" max="1" width="0.7109375" style="54" customWidth="1"/>
    <col min="2" max="2" width="6.7109375" style="56" customWidth="1"/>
    <col min="3" max="3" width="6.7109375" style="55" customWidth="1"/>
    <col min="4" max="4" width="12.5703125" style="56" customWidth="1"/>
    <col min="5" max="12" width="5.7109375" style="55" customWidth="1"/>
    <col min="13" max="13" width="6" style="55" customWidth="1"/>
    <col min="14" max="14" width="8.85546875" style="55" customWidth="1"/>
    <col min="15" max="15" width="0.7109375" style="29" customWidth="1"/>
    <col min="16" max="20" width="5.7109375" style="55" customWidth="1"/>
    <col min="21" max="21" width="8.7109375" style="55" customWidth="1"/>
    <col min="22" max="22" width="0.7109375" style="29" customWidth="1"/>
    <col min="23" max="27" width="5.7109375" style="55" customWidth="1"/>
    <col min="28" max="28" width="8.7109375" style="55" customWidth="1"/>
    <col min="29" max="29" width="0.7109375" style="29" customWidth="1"/>
    <col min="30" max="35" width="5.7109375" style="55" customWidth="1"/>
    <col min="36" max="36" width="31.140625" style="5" customWidth="1"/>
    <col min="37" max="16384" width="9.140625" style="54"/>
  </cols>
  <sheetData>
    <row r="1" spans="1:36" s="3" customFormat="1" ht="15" customHeight="1" x14ac:dyDescent="0.25">
      <c r="A1" s="5"/>
      <c r="B1" s="58" t="s">
        <v>33</v>
      </c>
      <c r="C1" s="6"/>
      <c r="D1" s="7"/>
      <c r="E1" s="8" t="s">
        <v>42</v>
      </c>
      <c r="F1" s="9"/>
      <c r="G1" s="9"/>
      <c r="H1" s="9"/>
      <c r="I1" s="9"/>
      <c r="J1" s="9"/>
      <c r="K1" s="6"/>
      <c r="L1" s="9"/>
      <c r="M1" s="6"/>
      <c r="N1" s="6"/>
      <c r="O1" s="10"/>
      <c r="P1" s="9"/>
      <c r="Q1" s="6"/>
      <c r="R1" s="6"/>
      <c r="S1" s="6"/>
      <c r="T1" s="6"/>
      <c r="U1" s="6"/>
      <c r="V1" s="10"/>
      <c r="W1" s="6"/>
      <c r="X1" s="6"/>
      <c r="Y1" s="6"/>
      <c r="Z1" s="6"/>
      <c r="AA1" s="6"/>
      <c r="AB1" s="6"/>
      <c r="AC1" s="10"/>
      <c r="AD1" s="6"/>
      <c r="AE1" s="6"/>
      <c r="AF1" s="6"/>
      <c r="AG1" s="6"/>
      <c r="AH1" s="6"/>
      <c r="AI1" s="6"/>
      <c r="AJ1" s="1"/>
    </row>
    <row r="2" spans="1:36" s="73" customFormat="1" ht="15" customHeight="1" x14ac:dyDescent="0.2">
      <c r="A2" s="11"/>
      <c r="B2" s="71" t="s">
        <v>43</v>
      </c>
      <c r="C2" s="72"/>
      <c r="D2" s="12"/>
      <c r="E2" s="13" t="s">
        <v>8</v>
      </c>
      <c r="F2" s="14"/>
      <c r="G2" s="14"/>
      <c r="H2" s="14"/>
      <c r="I2" s="21" t="s">
        <v>9</v>
      </c>
      <c r="J2" s="17"/>
      <c r="K2" s="14"/>
      <c r="L2" s="14"/>
      <c r="M2" s="14"/>
      <c r="N2" s="15"/>
      <c r="O2" s="19"/>
      <c r="P2" s="20" t="s">
        <v>10</v>
      </c>
      <c r="Q2" s="14"/>
      <c r="R2" s="14"/>
      <c r="S2" s="14"/>
      <c r="T2" s="20"/>
      <c r="U2" s="21"/>
      <c r="V2" s="75"/>
      <c r="W2" s="22" t="s">
        <v>11</v>
      </c>
      <c r="X2" s="14"/>
      <c r="Y2" s="14"/>
      <c r="Z2" s="14"/>
      <c r="AA2" s="14"/>
      <c r="AB2" s="15"/>
      <c r="AC2" s="75"/>
      <c r="AD2" s="22" t="s">
        <v>64</v>
      </c>
      <c r="AE2" s="14"/>
      <c r="AF2" s="14"/>
      <c r="AG2" s="20"/>
      <c r="AH2" s="14" t="s">
        <v>63</v>
      </c>
      <c r="AI2" s="15"/>
      <c r="AJ2" s="11"/>
    </row>
    <row r="3" spans="1:36" s="73" customFormat="1" ht="15" customHeight="1" x14ac:dyDescent="0.2">
      <c r="A3" s="11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13</v>
      </c>
      <c r="K3" s="18" t="s">
        <v>14</v>
      </c>
      <c r="L3" s="18" t="s">
        <v>15</v>
      </c>
      <c r="M3" s="18" t="s">
        <v>16</v>
      </c>
      <c r="N3" s="18" t="s">
        <v>17</v>
      </c>
      <c r="O3" s="23"/>
      <c r="P3" s="18" t="s">
        <v>2</v>
      </c>
      <c r="Q3" s="18" t="s">
        <v>7</v>
      </c>
      <c r="R3" s="15" t="s">
        <v>4</v>
      </c>
      <c r="S3" s="18" t="s">
        <v>5</v>
      </c>
      <c r="T3" s="18" t="s">
        <v>12</v>
      </c>
      <c r="U3" s="18" t="s">
        <v>17</v>
      </c>
      <c r="V3" s="23"/>
      <c r="W3" s="18" t="s">
        <v>2</v>
      </c>
      <c r="X3" s="18" t="s">
        <v>7</v>
      </c>
      <c r="Y3" s="15" t="s">
        <v>4</v>
      </c>
      <c r="Z3" s="18" t="s">
        <v>5</v>
      </c>
      <c r="AA3" s="18" t="s">
        <v>12</v>
      </c>
      <c r="AB3" s="18" t="s">
        <v>17</v>
      </c>
      <c r="AC3" s="23"/>
      <c r="AD3" s="18" t="s">
        <v>18</v>
      </c>
      <c r="AE3" s="18" t="s">
        <v>19</v>
      </c>
      <c r="AF3" s="15" t="s">
        <v>62</v>
      </c>
      <c r="AG3" s="15" t="s">
        <v>24</v>
      </c>
      <c r="AH3" s="17" t="s">
        <v>25</v>
      </c>
      <c r="AI3" s="18" t="s">
        <v>26</v>
      </c>
      <c r="AJ3" s="11"/>
    </row>
    <row r="4" spans="1:36" s="4" customFormat="1" ht="15" customHeight="1" x14ac:dyDescent="0.25">
      <c r="A4" s="11"/>
      <c r="B4" s="24">
        <v>2006</v>
      </c>
      <c r="C4" s="25" t="s">
        <v>35</v>
      </c>
      <c r="D4" s="26" t="s">
        <v>71</v>
      </c>
      <c r="E4" s="27"/>
      <c r="F4" s="28" t="s">
        <v>27</v>
      </c>
      <c r="G4" s="25"/>
      <c r="H4" s="57"/>
      <c r="I4" s="26"/>
      <c r="J4" s="26"/>
      <c r="K4" s="26"/>
      <c r="L4" s="26"/>
      <c r="M4" s="24"/>
      <c r="N4" s="24"/>
      <c r="O4" s="29"/>
      <c r="P4" s="30"/>
      <c r="Q4" s="30"/>
      <c r="R4" s="30"/>
      <c r="S4" s="30"/>
      <c r="T4" s="30"/>
      <c r="U4" s="30"/>
      <c r="V4" s="29"/>
      <c r="W4" s="31"/>
      <c r="X4" s="31"/>
      <c r="Y4" s="31"/>
      <c r="Z4" s="31"/>
      <c r="AA4" s="31"/>
      <c r="AB4" s="31"/>
      <c r="AC4" s="29"/>
      <c r="AD4" s="30"/>
      <c r="AE4" s="30"/>
      <c r="AF4" s="30"/>
      <c r="AG4" s="30"/>
      <c r="AH4" s="30"/>
      <c r="AI4" s="30"/>
      <c r="AJ4" s="2"/>
    </row>
    <row r="5" spans="1:36" s="4" customFormat="1" ht="15" customHeight="1" x14ac:dyDescent="0.25">
      <c r="A5" s="11"/>
      <c r="B5" s="24">
        <v>2007</v>
      </c>
      <c r="C5" s="66" t="s">
        <v>38</v>
      </c>
      <c r="D5" s="26" t="s">
        <v>34</v>
      </c>
      <c r="E5" s="27"/>
      <c r="F5" s="28" t="s">
        <v>27</v>
      </c>
      <c r="G5" s="66"/>
      <c r="H5" s="57"/>
      <c r="I5" s="26"/>
      <c r="J5" s="26"/>
      <c r="K5" s="26"/>
      <c r="L5" s="26"/>
      <c r="M5" s="25"/>
      <c r="N5" s="24"/>
      <c r="O5" s="29"/>
      <c r="P5" s="30"/>
      <c r="Q5" s="30"/>
      <c r="R5" s="30"/>
      <c r="S5" s="30"/>
      <c r="T5" s="30"/>
      <c r="U5" s="62"/>
      <c r="V5" s="29"/>
      <c r="W5" s="31"/>
      <c r="X5" s="31"/>
      <c r="Y5" s="51"/>
      <c r="Z5" s="31"/>
      <c r="AA5" s="31"/>
      <c r="AB5" s="51"/>
      <c r="AC5" s="29"/>
      <c r="AD5" s="30"/>
      <c r="AE5" s="62"/>
      <c r="AF5" s="62"/>
      <c r="AG5" s="62"/>
      <c r="AH5" s="32"/>
      <c r="AI5" s="30"/>
      <c r="AJ5" s="2"/>
    </row>
    <row r="6" spans="1:36" s="4" customFormat="1" ht="15" customHeight="1" x14ac:dyDescent="0.25">
      <c r="A6" s="11"/>
      <c r="B6" s="24">
        <v>2008</v>
      </c>
      <c r="C6" s="66" t="s">
        <v>39</v>
      </c>
      <c r="D6" s="26" t="s">
        <v>34</v>
      </c>
      <c r="E6" s="27"/>
      <c r="F6" s="28" t="s">
        <v>27</v>
      </c>
      <c r="G6" s="66"/>
      <c r="H6" s="57"/>
      <c r="I6" s="26"/>
      <c r="J6" s="26"/>
      <c r="K6" s="26"/>
      <c r="L6" s="26"/>
      <c r="M6" s="25"/>
      <c r="N6" s="24"/>
      <c r="O6" s="29"/>
      <c r="P6" s="30"/>
      <c r="Q6" s="30"/>
      <c r="R6" s="30"/>
      <c r="S6" s="30"/>
      <c r="T6" s="30"/>
      <c r="U6" s="62"/>
      <c r="V6" s="29"/>
      <c r="W6" s="31"/>
      <c r="X6" s="31"/>
      <c r="Y6" s="51"/>
      <c r="Z6" s="31"/>
      <c r="AA6" s="31"/>
      <c r="AB6" s="51"/>
      <c r="AC6" s="29"/>
      <c r="AD6" s="30"/>
      <c r="AE6" s="62"/>
      <c r="AF6" s="62"/>
      <c r="AG6" s="62"/>
      <c r="AH6" s="32"/>
      <c r="AI6" s="30"/>
      <c r="AJ6" s="2"/>
    </row>
    <row r="7" spans="1:36" s="4" customFormat="1" ht="15" customHeight="1" x14ac:dyDescent="0.2">
      <c r="A7" s="11"/>
      <c r="B7" s="60">
        <v>2009</v>
      </c>
      <c r="C7" s="64" t="s">
        <v>31</v>
      </c>
      <c r="D7" s="61" t="s">
        <v>32</v>
      </c>
      <c r="E7" s="60"/>
      <c r="F7" s="74" t="s">
        <v>44</v>
      </c>
      <c r="G7" s="65"/>
      <c r="H7" s="64"/>
      <c r="I7" s="60"/>
      <c r="J7" s="60"/>
      <c r="K7" s="60"/>
      <c r="L7" s="60"/>
      <c r="M7" s="65"/>
      <c r="N7" s="63"/>
      <c r="O7" s="23">
        <v>81</v>
      </c>
      <c r="P7" s="30"/>
      <c r="Q7" s="30"/>
      <c r="R7" s="30"/>
      <c r="S7" s="30"/>
      <c r="T7" s="30"/>
      <c r="U7" s="62"/>
      <c r="V7" s="23">
        <v>81</v>
      </c>
      <c r="W7" s="31"/>
      <c r="X7" s="31"/>
      <c r="Y7" s="51"/>
      <c r="Z7" s="31"/>
      <c r="AA7" s="31"/>
      <c r="AB7" s="51"/>
      <c r="AC7" s="23">
        <v>81</v>
      </c>
      <c r="AD7" s="30"/>
      <c r="AE7" s="62"/>
      <c r="AF7" s="62"/>
      <c r="AG7" s="62"/>
      <c r="AH7" s="32"/>
      <c r="AI7" s="30"/>
      <c r="AJ7" s="2"/>
    </row>
    <row r="8" spans="1:36" s="4" customFormat="1" ht="15" customHeight="1" x14ac:dyDescent="0.25">
      <c r="A8" s="11"/>
      <c r="B8" s="24">
        <v>2010</v>
      </c>
      <c r="C8" s="25" t="s">
        <v>36</v>
      </c>
      <c r="D8" s="26" t="s">
        <v>71</v>
      </c>
      <c r="E8" s="27"/>
      <c r="F8" s="28" t="s">
        <v>27</v>
      </c>
      <c r="G8" s="25"/>
      <c r="H8" s="57"/>
      <c r="I8" s="26"/>
      <c r="J8" s="26"/>
      <c r="K8" s="26"/>
      <c r="L8" s="26"/>
      <c r="M8" s="24"/>
      <c r="N8" s="24"/>
      <c r="O8" s="29"/>
      <c r="P8" s="30"/>
      <c r="Q8" s="62"/>
      <c r="R8" s="30"/>
      <c r="S8" s="30"/>
      <c r="T8" s="30"/>
      <c r="U8" s="30"/>
      <c r="V8" s="29"/>
      <c r="W8" s="31"/>
      <c r="X8" s="31"/>
      <c r="Y8" s="31"/>
      <c r="Z8" s="31"/>
      <c r="AA8" s="31"/>
      <c r="AB8" s="31"/>
      <c r="AC8" s="29"/>
      <c r="AD8" s="30"/>
      <c r="AE8" s="30"/>
      <c r="AF8" s="30"/>
      <c r="AG8" s="30"/>
      <c r="AH8" s="30"/>
      <c r="AI8" s="30"/>
      <c r="AJ8" s="2"/>
    </row>
    <row r="9" spans="1:36" s="4" customFormat="1" ht="15" customHeight="1" x14ac:dyDescent="0.25">
      <c r="A9" s="11"/>
      <c r="B9" s="24">
        <v>2011</v>
      </c>
      <c r="C9" s="25" t="s">
        <v>37</v>
      </c>
      <c r="D9" s="26" t="s">
        <v>71</v>
      </c>
      <c r="E9" s="27"/>
      <c r="F9" s="28" t="s">
        <v>27</v>
      </c>
      <c r="G9" s="25"/>
      <c r="H9" s="57"/>
      <c r="I9" s="26"/>
      <c r="J9" s="26"/>
      <c r="K9" s="26"/>
      <c r="L9" s="26"/>
      <c r="M9" s="26"/>
      <c r="N9" s="26"/>
      <c r="O9" s="29"/>
      <c r="P9" s="30"/>
      <c r="Q9" s="62"/>
      <c r="R9" s="30"/>
      <c r="S9" s="30"/>
      <c r="T9" s="30"/>
      <c r="U9" s="30"/>
      <c r="V9" s="29"/>
      <c r="W9" s="31"/>
      <c r="X9" s="31"/>
      <c r="Y9" s="31"/>
      <c r="Z9" s="31"/>
      <c r="AA9" s="31"/>
      <c r="AB9" s="31"/>
      <c r="AC9" s="29"/>
      <c r="AD9" s="30"/>
      <c r="AE9" s="30"/>
      <c r="AF9" s="30"/>
      <c r="AG9" s="30"/>
      <c r="AH9" s="30"/>
      <c r="AI9" s="30"/>
      <c r="AJ9" s="2"/>
    </row>
    <row r="10" spans="1:36" s="4" customFormat="1" ht="15" customHeight="1" x14ac:dyDescent="0.25">
      <c r="A10" s="11"/>
      <c r="B10" s="30">
        <v>2012</v>
      </c>
      <c r="C10" s="32"/>
      <c r="D10" s="67"/>
      <c r="E10" s="68"/>
      <c r="F10" s="69"/>
      <c r="G10" s="30"/>
      <c r="H10" s="62"/>
      <c r="I10" s="67"/>
      <c r="J10" s="67"/>
      <c r="K10" s="67"/>
      <c r="L10" s="67"/>
      <c r="M10" s="30"/>
      <c r="N10" s="30"/>
      <c r="O10" s="29"/>
      <c r="P10" s="30"/>
      <c r="Q10" s="62"/>
      <c r="R10" s="30"/>
      <c r="S10" s="30"/>
      <c r="T10" s="30"/>
      <c r="U10" s="30"/>
      <c r="V10" s="29"/>
      <c r="W10" s="31"/>
      <c r="X10" s="31"/>
      <c r="Y10" s="31"/>
      <c r="Z10" s="31"/>
      <c r="AA10" s="31"/>
      <c r="AB10" s="31"/>
      <c r="AC10" s="29"/>
      <c r="AD10" s="30"/>
      <c r="AE10" s="30"/>
      <c r="AF10" s="30"/>
      <c r="AG10" s="30"/>
      <c r="AH10" s="30"/>
      <c r="AI10" s="30"/>
      <c r="AJ10" s="2"/>
    </row>
    <row r="11" spans="1:36" s="4" customFormat="1" ht="15" customHeight="1" x14ac:dyDescent="0.25">
      <c r="A11" s="11"/>
      <c r="B11" s="30">
        <v>2013</v>
      </c>
      <c r="C11" s="32"/>
      <c r="D11" s="67"/>
      <c r="E11" s="68"/>
      <c r="F11" s="69"/>
      <c r="G11" s="30"/>
      <c r="H11" s="62"/>
      <c r="I11" s="67"/>
      <c r="J11" s="67"/>
      <c r="K11" s="67"/>
      <c r="L11" s="67"/>
      <c r="M11" s="30"/>
      <c r="N11" s="30"/>
      <c r="O11" s="29"/>
      <c r="P11" s="30"/>
      <c r="Q11" s="62"/>
      <c r="R11" s="30"/>
      <c r="S11" s="30"/>
      <c r="T11" s="30"/>
      <c r="U11" s="30"/>
      <c r="V11" s="29"/>
      <c r="W11" s="31"/>
      <c r="X11" s="31"/>
      <c r="Y11" s="31"/>
      <c r="Z11" s="31"/>
      <c r="AA11" s="31"/>
      <c r="AB11" s="31"/>
      <c r="AC11" s="29"/>
      <c r="AD11" s="30"/>
      <c r="AE11" s="30"/>
      <c r="AF11" s="30"/>
      <c r="AG11" s="30"/>
      <c r="AH11" s="30"/>
      <c r="AI11" s="30"/>
      <c r="AJ11" s="2"/>
    </row>
    <row r="12" spans="1:36" s="4" customFormat="1" ht="15" customHeight="1" x14ac:dyDescent="0.2">
      <c r="A12" s="11"/>
      <c r="B12" s="60">
        <v>2014</v>
      </c>
      <c r="C12" s="60" t="s">
        <v>39</v>
      </c>
      <c r="D12" s="61" t="s">
        <v>40</v>
      </c>
      <c r="E12" s="60"/>
      <c r="F12" s="74" t="s">
        <v>44</v>
      </c>
      <c r="G12" s="65"/>
      <c r="H12" s="64"/>
      <c r="I12" s="60"/>
      <c r="J12" s="60"/>
      <c r="K12" s="60"/>
      <c r="L12" s="60"/>
      <c r="M12" s="65"/>
      <c r="N12" s="63"/>
      <c r="O12" s="23">
        <v>108</v>
      </c>
      <c r="P12" s="30"/>
      <c r="Q12" s="62"/>
      <c r="R12" s="30"/>
      <c r="S12" s="30"/>
      <c r="T12" s="30"/>
      <c r="U12" s="30"/>
      <c r="V12" s="23">
        <v>108</v>
      </c>
      <c r="W12" s="31"/>
      <c r="X12" s="31"/>
      <c r="Y12" s="31"/>
      <c r="Z12" s="31"/>
      <c r="AA12" s="31"/>
      <c r="AB12" s="31"/>
      <c r="AC12" s="23">
        <v>108</v>
      </c>
      <c r="AD12" s="30"/>
      <c r="AE12" s="30"/>
      <c r="AF12" s="30"/>
      <c r="AG12" s="30"/>
      <c r="AH12" s="30"/>
      <c r="AI12" s="30"/>
      <c r="AJ12" s="2"/>
    </row>
    <row r="13" spans="1:36" s="4" customFormat="1" ht="15" customHeight="1" x14ac:dyDescent="0.2">
      <c r="A13" s="11"/>
      <c r="B13" s="60">
        <v>2015</v>
      </c>
      <c r="C13" s="60" t="s">
        <v>31</v>
      </c>
      <c r="D13" s="61" t="s">
        <v>40</v>
      </c>
      <c r="E13" s="60"/>
      <c r="F13" s="74" t="s">
        <v>44</v>
      </c>
      <c r="G13" s="65"/>
      <c r="H13" s="64"/>
      <c r="I13" s="60"/>
      <c r="J13" s="60"/>
      <c r="K13" s="60"/>
      <c r="L13" s="60"/>
      <c r="M13" s="65"/>
      <c r="N13" s="63"/>
      <c r="O13" s="75">
        <v>93</v>
      </c>
      <c r="P13" s="30"/>
      <c r="Q13" s="62"/>
      <c r="R13" s="30"/>
      <c r="S13" s="30"/>
      <c r="T13" s="30"/>
      <c r="U13" s="30"/>
      <c r="V13" s="75">
        <v>93</v>
      </c>
      <c r="W13" s="31">
        <v>4</v>
      </c>
      <c r="X13" s="31">
        <v>0</v>
      </c>
      <c r="Y13" s="31">
        <v>1</v>
      </c>
      <c r="Z13" s="31">
        <v>0</v>
      </c>
      <c r="AA13" s="31">
        <v>1</v>
      </c>
      <c r="AB13" s="88">
        <v>6.7000000000000004E-2</v>
      </c>
      <c r="AC13" s="75">
        <v>93</v>
      </c>
      <c r="AD13" s="30"/>
      <c r="AE13" s="30"/>
      <c r="AF13" s="30"/>
      <c r="AG13" s="30"/>
      <c r="AH13" s="30"/>
      <c r="AI13" s="30"/>
      <c r="AJ13" s="2"/>
    </row>
    <row r="14" spans="1:36" s="4" customFormat="1" ht="15" customHeight="1" x14ac:dyDescent="0.2">
      <c r="A14" s="11"/>
      <c r="B14" s="60">
        <v>2016</v>
      </c>
      <c r="C14" s="60" t="s">
        <v>31</v>
      </c>
      <c r="D14" s="61" t="s">
        <v>56</v>
      </c>
      <c r="E14" s="61"/>
      <c r="F14" s="74" t="s">
        <v>44</v>
      </c>
      <c r="G14" s="65"/>
      <c r="H14" s="64"/>
      <c r="I14" s="60"/>
      <c r="J14" s="61"/>
      <c r="K14" s="61"/>
      <c r="L14" s="61"/>
      <c r="M14" s="93"/>
      <c r="N14" s="61"/>
      <c r="O14" s="23"/>
      <c r="P14" s="68"/>
      <c r="Q14" s="62"/>
      <c r="R14" s="62"/>
      <c r="S14" s="30"/>
      <c r="T14" s="30"/>
      <c r="U14" s="62"/>
      <c r="V14" s="23"/>
      <c r="W14" s="31">
        <v>5</v>
      </c>
      <c r="X14" s="51">
        <v>0</v>
      </c>
      <c r="Y14" s="51">
        <v>1</v>
      </c>
      <c r="Z14" s="51">
        <v>0</v>
      </c>
      <c r="AA14" s="51">
        <v>5</v>
      </c>
      <c r="AB14" s="94">
        <v>0.33300000000000002</v>
      </c>
      <c r="AC14" s="23"/>
      <c r="AD14" s="30"/>
      <c r="AE14" s="68"/>
      <c r="AF14" s="68"/>
      <c r="AG14" s="62"/>
      <c r="AH14" s="32"/>
      <c r="AI14" s="30"/>
      <c r="AJ14" s="2"/>
    </row>
    <row r="15" spans="1:36" s="73" customFormat="1" ht="15" customHeight="1" x14ac:dyDescent="0.2">
      <c r="A15" s="11"/>
      <c r="B15" s="60">
        <v>2017</v>
      </c>
      <c r="C15" s="96" t="s">
        <v>59</v>
      </c>
      <c r="D15" s="61" t="s">
        <v>60</v>
      </c>
      <c r="E15" s="60"/>
      <c r="F15" s="74" t="s">
        <v>44</v>
      </c>
      <c r="G15" s="65"/>
      <c r="H15" s="64"/>
      <c r="I15" s="60"/>
      <c r="J15" s="60"/>
      <c r="K15" s="60"/>
      <c r="L15" s="60"/>
      <c r="M15" s="65"/>
      <c r="N15" s="63"/>
      <c r="O15" s="75"/>
      <c r="P15" s="30"/>
      <c r="Q15" s="62"/>
      <c r="R15" s="62"/>
      <c r="S15" s="30"/>
      <c r="T15" s="30"/>
      <c r="U15" s="62"/>
      <c r="V15" s="75"/>
      <c r="W15" s="31"/>
      <c r="X15" s="51"/>
      <c r="Y15" s="51"/>
      <c r="Z15" s="51"/>
      <c r="AA15" s="51"/>
      <c r="AB15" s="94"/>
      <c r="AC15" s="75"/>
      <c r="AD15" s="30"/>
      <c r="AE15" s="30"/>
      <c r="AF15" s="30"/>
      <c r="AG15" s="62"/>
      <c r="AH15" s="32"/>
      <c r="AI15" s="30"/>
      <c r="AJ15" s="11"/>
    </row>
    <row r="16" spans="1:36" s="73" customFormat="1" ht="15" customHeight="1" x14ac:dyDescent="0.2">
      <c r="A16" s="11"/>
      <c r="B16" s="60">
        <v>2017</v>
      </c>
      <c r="C16" s="60" t="s">
        <v>58</v>
      </c>
      <c r="D16" s="61" t="s">
        <v>56</v>
      </c>
      <c r="E16" s="60"/>
      <c r="F16" s="74" t="s">
        <v>44</v>
      </c>
      <c r="G16" s="65"/>
      <c r="H16" s="64"/>
      <c r="I16" s="60"/>
      <c r="J16" s="60"/>
      <c r="K16" s="60"/>
      <c r="L16" s="60"/>
      <c r="M16" s="65"/>
      <c r="N16" s="63"/>
      <c r="O16" s="75"/>
      <c r="P16" s="30"/>
      <c r="Q16" s="62"/>
      <c r="R16" s="62"/>
      <c r="S16" s="30"/>
      <c r="T16" s="30"/>
      <c r="U16" s="62"/>
      <c r="V16" s="75"/>
      <c r="W16" s="31"/>
      <c r="X16" s="51"/>
      <c r="Y16" s="51"/>
      <c r="Z16" s="51"/>
      <c r="AA16" s="51"/>
      <c r="AB16" s="94"/>
      <c r="AC16" s="75"/>
      <c r="AD16" s="30"/>
      <c r="AE16" s="30"/>
      <c r="AF16" s="30"/>
      <c r="AG16" s="62"/>
      <c r="AH16" s="32"/>
      <c r="AI16" s="30"/>
      <c r="AJ16" s="11"/>
    </row>
    <row r="17" spans="1:37" s="73" customFormat="1" ht="15" customHeight="1" x14ac:dyDescent="0.2">
      <c r="A17" s="11"/>
      <c r="B17" s="60">
        <v>2018</v>
      </c>
      <c r="C17" s="60" t="s">
        <v>31</v>
      </c>
      <c r="D17" s="61" t="s">
        <v>56</v>
      </c>
      <c r="E17" s="60"/>
      <c r="F17" s="74" t="s">
        <v>44</v>
      </c>
      <c r="G17" s="65"/>
      <c r="H17" s="64"/>
      <c r="I17" s="60"/>
      <c r="J17" s="60"/>
      <c r="K17" s="60"/>
      <c r="L17" s="60"/>
      <c r="M17" s="65"/>
      <c r="N17" s="63"/>
      <c r="O17" s="75"/>
      <c r="P17" s="30"/>
      <c r="Q17" s="62"/>
      <c r="R17" s="62"/>
      <c r="S17" s="30"/>
      <c r="T17" s="30"/>
      <c r="U17" s="62"/>
      <c r="V17" s="75"/>
      <c r="W17" s="31">
        <v>5</v>
      </c>
      <c r="X17" s="51">
        <v>0</v>
      </c>
      <c r="Y17" s="51">
        <v>0</v>
      </c>
      <c r="Z17" s="51">
        <v>0</v>
      </c>
      <c r="AA17" s="51">
        <v>3</v>
      </c>
      <c r="AB17" s="94">
        <v>0.33329999999999999</v>
      </c>
      <c r="AC17" s="75">
        <v>9</v>
      </c>
      <c r="AD17" s="30"/>
      <c r="AE17" s="30"/>
      <c r="AF17" s="30"/>
      <c r="AG17" s="62"/>
      <c r="AH17" s="32"/>
      <c r="AI17" s="30"/>
      <c r="AJ17" s="11"/>
    </row>
    <row r="18" spans="1:37" s="73" customFormat="1" ht="15" customHeight="1" x14ac:dyDescent="0.2">
      <c r="A18" s="11"/>
      <c r="B18" s="24">
        <v>2019</v>
      </c>
      <c r="C18" s="25" t="s">
        <v>79</v>
      </c>
      <c r="D18" s="26" t="s">
        <v>80</v>
      </c>
      <c r="E18" s="27"/>
      <c r="F18" s="28" t="s">
        <v>27</v>
      </c>
      <c r="G18" s="25"/>
      <c r="H18" s="57"/>
      <c r="I18" s="26"/>
      <c r="J18" s="26"/>
      <c r="K18" s="26"/>
      <c r="L18" s="26"/>
      <c r="M18" s="26"/>
      <c r="N18" s="26"/>
      <c r="O18" s="75"/>
      <c r="P18" s="30"/>
      <c r="Q18" s="62"/>
      <c r="R18" s="62"/>
      <c r="S18" s="30"/>
      <c r="T18" s="30"/>
      <c r="U18" s="62"/>
      <c r="V18" s="75"/>
      <c r="W18" s="31"/>
      <c r="X18" s="51"/>
      <c r="Y18" s="51"/>
      <c r="Z18" s="51"/>
      <c r="AA18" s="51"/>
      <c r="AB18" s="94"/>
      <c r="AC18" s="75"/>
      <c r="AD18" s="30"/>
      <c r="AE18" s="30"/>
      <c r="AF18" s="30"/>
      <c r="AG18" s="62"/>
      <c r="AH18" s="32"/>
      <c r="AI18" s="30"/>
      <c r="AJ18" s="11"/>
    </row>
    <row r="19" spans="1:37" ht="15" customHeight="1" x14ac:dyDescent="0.2">
      <c r="A19" s="11"/>
      <c r="B19" s="16" t="s">
        <v>6</v>
      </c>
      <c r="C19" s="17"/>
      <c r="D19" s="15"/>
      <c r="E19" s="18">
        <f t="shared" ref="E19:M19" si="0">SUM(E5:E18)</f>
        <v>0</v>
      </c>
      <c r="F19" s="18">
        <f t="shared" si="0"/>
        <v>0</v>
      </c>
      <c r="G19" s="18">
        <f t="shared" si="0"/>
        <v>0</v>
      </c>
      <c r="H19" s="18">
        <f t="shared" si="0"/>
        <v>0</v>
      </c>
      <c r="I19" s="18">
        <f t="shared" si="0"/>
        <v>0</v>
      </c>
      <c r="J19" s="18">
        <f t="shared" si="0"/>
        <v>0</v>
      </c>
      <c r="K19" s="18">
        <f t="shared" si="0"/>
        <v>0</v>
      </c>
      <c r="L19" s="18">
        <f t="shared" si="0"/>
        <v>0</v>
      </c>
      <c r="M19" s="17">
        <f t="shared" si="0"/>
        <v>0</v>
      </c>
      <c r="N19" s="33"/>
      <c r="O19" s="75">
        <f>SUM(O10:O18)</f>
        <v>201</v>
      </c>
      <c r="P19" s="18">
        <f t="shared" ref="P19:AI19" si="1">SUM(P5:P18)</f>
        <v>0</v>
      </c>
      <c r="Q19" s="15">
        <f t="shared" si="1"/>
        <v>0</v>
      </c>
      <c r="R19" s="18">
        <f t="shared" si="1"/>
        <v>0</v>
      </c>
      <c r="S19" s="18">
        <f t="shared" si="1"/>
        <v>0</v>
      </c>
      <c r="T19" s="18">
        <f t="shared" si="1"/>
        <v>0</v>
      </c>
      <c r="U19" s="95"/>
      <c r="V19" s="75">
        <f>SUM(V10:V18)</f>
        <v>201</v>
      </c>
      <c r="W19" s="18">
        <f t="shared" si="1"/>
        <v>14</v>
      </c>
      <c r="X19" s="18">
        <f t="shared" si="1"/>
        <v>0</v>
      </c>
      <c r="Y19" s="18">
        <f t="shared" si="1"/>
        <v>2</v>
      </c>
      <c r="Z19" s="18">
        <f t="shared" si="1"/>
        <v>0</v>
      </c>
      <c r="AA19" s="18">
        <f t="shared" si="1"/>
        <v>9</v>
      </c>
      <c r="AB19" s="95">
        <v>0.23100000000000001</v>
      </c>
      <c r="AC19" s="75">
        <f>SUM(AC10:AC18)</f>
        <v>210</v>
      </c>
      <c r="AD19" s="18">
        <f t="shared" si="1"/>
        <v>0</v>
      </c>
      <c r="AE19" s="18">
        <f t="shared" si="1"/>
        <v>0</v>
      </c>
      <c r="AF19" s="18">
        <f t="shared" si="1"/>
        <v>0</v>
      </c>
      <c r="AG19" s="18">
        <f t="shared" si="1"/>
        <v>0</v>
      </c>
      <c r="AH19" s="18">
        <f t="shared" si="1"/>
        <v>0</v>
      </c>
      <c r="AI19" s="18">
        <f t="shared" si="1"/>
        <v>0</v>
      </c>
      <c r="AJ19" s="11"/>
    </row>
    <row r="20" spans="1:37" s="73" customFormat="1" ht="15" customHeight="1" x14ac:dyDescent="0.2">
      <c r="A20" s="11"/>
      <c r="B20" s="67" t="s">
        <v>45</v>
      </c>
      <c r="C20" s="32"/>
      <c r="D20" s="76">
        <f>SUM(F19:H19)+((I19-F19-G19)/3)+(E19/3)+(AD19*25)+(AE19*25)+(AF19*10)+(AG19*25)+(AH19*20)+(AI19*15)</f>
        <v>0</v>
      </c>
      <c r="E20" s="34"/>
      <c r="F20" s="34"/>
      <c r="G20" s="34"/>
      <c r="H20" s="34"/>
      <c r="I20" s="34"/>
      <c r="J20" s="34"/>
      <c r="K20" s="34"/>
      <c r="L20" s="34"/>
      <c r="M20" s="34"/>
      <c r="N20" s="35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77"/>
      <c r="AI20" s="34"/>
      <c r="AJ20" s="11"/>
    </row>
    <row r="21" spans="1:37" ht="15" customHeight="1" x14ac:dyDescent="0.25">
      <c r="A21" s="11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5"/>
      <c r="P21" s="34"/>
      <c r="Q21" s="36"/>
      <c r="R21" s="34"/>
      <c r="S21" s="34"/>
      <c r="T21" s="34"/>
      <c r="U21" s="34"/>
      <c r="W21" s="34"/>
      <c r="X21" s="34"/>
      <c r="Y21" s="34"/>
      <c r="Z21" s="34"/>
      <c r="AA21" s="34"/>
      <c r="AB21" s="34"/>
      <c r="AD21" s="34"/>
      <c r="AE21" s="34"/>
      <c r="AF21" s="34"/>
      <c r="AG21" s="34"/>
      <c r="AH21" s="34"/>
      <c r="AI21" s="34"/>
      <c r="AJ21" s="11"/>
      <c r="AK21" s="34"/>
    </row>
    <row r="22" spans="1:37" ht="15" customHeight="1" x14ac:dyDescent="0.25">
      <c r="A22" s="11"/>
      <c r="B22" s="22" t="s">
        <v>46</v>
      </c>
      <c r="C22" s="37"/>
      <c r="D22" s="37"/>
      <c r="E22" s="18" t="s">
        <v>2</v>
      </c>
      <c r="F22" s="18" t="s">
        <v>7</v>
      </c>
      <c r="G22" s="15" t="s">
        <v>4</v>
      </c>
      <c r="H22" s="18" t="s">
        <v>5</v>
      </c>
      <c r="I22" s="18" t="s">
        <v>12</v>
      </c>
      <c r="J22" s="34"/>
      <c r="K22" s="18" t="s">
        <v>21</v>
      </c>
      <c r="L22" s="18" t="s">
        <v>22</v>
      </c>
      <c r="M22" s="18" t="s">
        <v>23</v>
      </c>
      <c r="N22" s="18" t="s">
        <v>17</v>
      </c>
      <c r="O22" s="23"/>
      <c r="P22" s="38" t="s">
        <v>47</v>
      </c>
      <c r="Q22" s="12"/>
      <c r="R22" s="12"/>
      <c r="S22" s="12"/>
      <c r="T22" s="78"/>
      <c r="U22" s="78"/>
      <c r="V22" s="78"/>
      <c r="W22" s="78"/>
      <c r="X22" s="78"/>
      <c r="Y22" s="78"/>
      <c r="Z22" s="78"/>
      <c r="AA22" s="12"/>
      <c r="AB22" s="12"/>
      <c r="AC22" s="78"/>
      <c r="AD22" s="12"/>
      <c r="AE22" s="12"/>
      <c r="AF22" s="12"/>
      <c r="AG22" s="12"/>
      <c r="AH22" s="12"/>
      <c r="AI22" s="39"/>
      <c r="AJ22" s="11"/>
      <c r="AK22" s="34"/>
    </row>
    <row r="23" spans="1:37" ht="15" customHeight="1" x14ac:dyDescent="0.2">
      <c r="A23" s="11"/>
      <c r="B23" s="38" t="s">
        <v>8</v>
      </c>
      <c r="C23" s="12"/>
      <c r="D23" s="39"/>
      <c r="E23" s="30"/>
      <c r="F23" s="30"/>
      <c r="G23" s="30"/>
      <c r="H23" s="30"/>
      <c r="I23" s="30"/>
      <c r="J23" s="34"/>
      <c r="K23" s="52"/>
      <c r="L23" s="52"/>
      <c r="M23" s="52"/>
      <c r="N23" s="53"/>
      <c r="O23" s="23"/>
      <c r="P23" s="79" t="s">
        <v>48</v>
      </c>
      <c r="Q23" s="80"/>
      <c r="R23" s="81" t="s">
        <v>51</v>
      </c>
      <c r="S23" s="81"/>
      <c r="T23" s="81"/>
      <c r="U23" s="81"/>
      <c r="V23" s="81"/>
      <c r="W23" s="81"/>
      <c r="X23" s="81"/>
      <c r="Y23" s="81"/>
      <c r="Z23" s="81"/>
      <c r="AA23" s="102" t="s">
        <v>49</v>
      </c>
      <c r="AB23" s="81"/>
      <c r="AC23" s="81"/>
      <c r="AD23" s="98" t="s">
        <v>52</v>
      </c>
      <c r="AE23" s="81"/>
      <c r="AF23" s="81"/>
      <c r="AG23" s="82"/>
      <c r="AH23" s="82"/>
      <c r="AI23" s="99"/>
      <c r="AJ23" s="11"/>
      <c r="AK23" s="34"/>
    </row>
    <row r="24" spans="1:37" ht="15" customHeight="1" x14ac:dyDescent="0.25">
      <c r="A24" s="11"/>
      <c r="B24" s="40" t="s">
        <v>10</v>
      </c>
      <c r="C24" s="41"/>
      <c r="D24" s="42"/>
      <c r="E24" s="30"/>
      <c r="F24" s="30"/>
      <c r="G24" s="30"/>
      <c r="H24" s="30"/>
      <c r="I24" s="30"/>
      <c r="J24" s="34"/>
      <c r="K24" s="52"/>
      <c r="L24" s="52"/>
      <c r="M24" s="52"/>
      <c r="N24" s="53"/>
      <c r="P24" s="83" t="s">
        <v>65</v>
      </c>
      <c r="Q24" s="84"/>
      <c r="R24" s="85" t="s">
        <v>53</v>
      </c>
      <c r="S24" s="85"/>
      <c r="T24" s="85"/>
      <c r="U24" s="85"/>
      <c r="V24" s="85"/>
      <c r="W24" s="85"/>
      <c r="X24" s="85"/>
      <c r="Y24" s="85"/>
      <c r="Z24" s="85"/>
      <c r="AA24" s="103" t="s">
        <v>54</v>
      </c>
      <c r="AB24" s="85"/>
      <c r="AC24" s="85"/>
      <c r="AD24" s="98" t="s">
        <v>55</v>
      </c>
      <c r="AE24" s="85"/>
      <c r="AF24" s="85"/>
      <c r="AG24" s="86"/>
      <c r="AH24" s="86"/>
      <c r="AI24" s="100"/>
      <c r="AJ24" s="11"/>
      <c r="AK24" s="34"/>
    </row>
    <row r="25" spans="1:37" ht="15" customHeight="1" x14ac:dyDescent="0.25">
      <c r="A25" s="11"/>
      <c r="B25" s="43" t="s">
        <v>11</v>
      </c>
      <c r="C25" s="44"/>
      <c r="D25" s="45"/>
      <c r="E25" s="31">
        <f>PRODUCT(W19)</f>
        <v>14</v>
      </c>
      <c r="F25" s="31">
        <f>PRODUCT(X19)</f>
        <v>0</v>
      </c>
      <c r="G25" s="31">
        <f>PRODUCT(Y19)</f>
        <v>2</v>
      </c>
      <c r="H25" s="31">
        <f>PRODUCT(Z19)</f>
        <v>0</v>
      </c>
      <c r="I25" s="31">
        <f>PRODUCT(AA19)</f>
        <v>9</v>
      </c>
      <c r="J25" s="34"/>
      <c r="K25" s="87">
        <f>PRODUCT((F25+G25)/E25)</f>
        <v>0.14285714285714285</v>
      </c>
      <c r="L25" s="87">
        <f>PRODUCT(H25/E25)</f>
        <v>0</v>
      </c>
      <c r="M25" s="87">
        <f>PRODUCT(I25/E25)</f>
        <v>0.6428571428571429</v>
      </c>
      <c r="N25" s="88">
        <f>PRODUCT(I25/O25)</f>
        <v>0.23076923076923078</v>
      </c>
      <c r="O25" s="29">
        <v>39</v>
      </c>
      <c r="P25" s="83" t="s">
        <v>66</v>
      </c>
      <c r="Q25" s="84"/>
      <c r="R25" s="85"/>
      <c r="S25" s="85"/>
      <c r="T25" s="85"/>
      <c r="U25" s="85"/>
      <c r="V25" s="85"/>
      <c r="W25" s="85"/>
      <c r="X25" s="85"/>
      <c r="Y25" s="85"/>
      <c r="Z25" s="85"/>
      <c r="AA25" s="86"/>
      <c r="AB25" s="85"/>
      <c r="AC25" s="85"/>
      <c r="AD25" s="85"/>
      <c r="AE25" s="85"/>
      <c r="AF25" s="85"/>
      <c r="AG25" s="86"/>
      <c r="AH25" s="86"/>
      <c r="AI25" s="100"/>
      <c r="AJ25" s="11"/>
      <c r="AK25" s="34"/>
    </row>
    <row r="26" spans="1:37" ht="15" customHeight="1" x14ac:dyDescent="0.2">
      <c r="A26" s="11"/>
      <c r="B26" s="46" t="s">
        <v>20</v>
      </c>
      <c r="C26" s="47"/>
      <c r="D26" s="48"/>
      <c r="E26" s="18">
        <f>SUM(E23:E25)</f>
        <v>14</v>
      </c>
      <c r="F26" s="18">
        <f>SUM(F23:F25)</f>
        <v>0</v>
      </c>
      <c r="G26" s="18">
        <f>SUM(G23:G25)</f>
        <v>2</v>
      </c>
      <c r="H26" s="18">
        <f>SUM(H23:H25)</f>
        <v>0</v>
      </c>
      <c r="I26" s="18">
        <f>SUM(I23:I25)</f>
        <v>9</v>
      </c>
      <c r="J26" s="34"/>
      <c r="K26" s="49">
        <f>PRODUCT((F26+G26)/E26)</f>
        <v>0.14285714285714285</v>
      </c>
      <c r="L26" s="49">
        <f>PRODUCT(H26/E26)</f>
        <v>0</v>
      </c>
      <c r="M26" s="49">
        <f>PRODUCT(I26/E26)</f>
        <v>0.6428571428571429</v>
      </c>
      <c r="N26" s="33">
        <f>PRODUCT(I26/O26)</f>
        <v>0.23076923076923078</v>
      </c>
      <c r="O26" s="23">
        <f>SUM(O23:O25)</f>
        <v>39</v>
      </c>
      <c r="P26" s="89" t="s">
        <v>50</v>
      </c>
      <c r="Q26" s="90"/>
      <c r="R26" s="90"/>
      <c r="S26" s="91"/>
      <c r="T26" s="91"/>
      <c r="U26" s="91"/>
      <c r="V26" s="91"/>
      <c r="W26" s="91"/>
      <c r="X26" s="91"/>
      <c r="Y26" s="91"/>
      <c r="Z26" s="91"/>
      <c r="AA26" s="91"/>
      <c r="AB26" s="92"/>
      <c r="AC26" s="91"/>
      <c r="AD26" s="91"/>
      <c r="AE26" s="91"/>
      <c r="AF26" s="91"/>
      <c r="AG26" s="91"/>
      <c r="AH26" s="92"/>
      <c r="AI26" s="101"/>
      <c r="AJ26" s="11"/>
      <c r="AK26" s="23"/>
    </row>
    <row r="27" spans="1:37" ht="15" customHeight="1" x14ac:dyDescent="0.25">
      <c r="A27" s="11"/>
      <c r="B27" s="77"/>
      <c r="C27" s="77"/>
      <c r="D27" s="77"/>
      <c r="E27" s="77"/>
      <c r="F27" s="77"/>
      <c r="G27" s="77"/>
      <c r="H27" s="77"/>
      <c r="I27" s="77"/>
      <c r="J27" s="34"/>
      <c r="K27" s="77"/>
      <c r="L27" s="77"/>
      <c r="M27" s="77"/>
      <c r="N27" s="35"/>
      <c r="O27" s="23"/>
      <c r="P27" s="34"/>
      <c r="Q27" s="36"/>
      <c r="R27" s="34"/>
      <c r="S27" s="34"/>
      <c r="T27" s="23"/>
      <c r="U27" s="23"/>
      <c r="V27" s="23"/>
      <c r="W27" s="23"/>
      <c r="X27" s="50"/>
      <c r="Y27" s="34"/>
      <c r="Z27" s="34"/>
      <c r="AA27" s="34"/>
      <c r="AB27" s="34"/>
      <c r="AC27" s="23"/>
      <c r="AD27" s="34"/>
      <c r="AE27" s="34"/>
      <c r="AF27" s="34"/>
      <c r="AG27" s="34"/>
      <c r="AH27" s="34"/>
      <c r="AI27" s="34"/>
      <c r="AJ27" s="11"/>
    </row>
    <row r="28" spans="1:37" ht="15" customHeight="1" x14ac:dyDescent="0.25">
      <c r="A28" s="11"/>
      <c r="B28" s="36" t="s">
        <v>28</v>
      </c>
      <c r="C28" s="36"/>
      <c r="D28" s="34" t="s">
        <v>78</v>
      </c>
      <c r="E28" s="36"/>
      <c r="F28" s="36"/>
      <c r="G28" s="36"/>
      <c r="H28" s="36"/>
      <c r="I28" s="36"/>
      <c r="J28" s="34"/>
      <c r="K28" s="36"/>
      <c r="L28" s="36"/>
      <c r="M28" s="34" t="s">
        <v>81</v>
      </c>
      <c r="N28" s="35"/>
      <c r="O28" s="23"/>
      <c r="P28" s="34"/>
      <c r="Q28" s="36"/>
      <c r="R28" s="34"/>
      <c r="S28" s="34"/>
      <c r="T28" s="23"/>
      <c r="U28" s="23"/>
      <c r="V28" s="23"/>
      <c r="W28" s="23"/>
      <c r="X28" s="50"/>
      <c r="Y28" s="34"/>
      <c r="Z28" s="34"/>
      <c r="AA28" s="34"/>
      <c r="AB28" s="34"/>
      <c r="AC28" s="23"/>
      <c r="AD28" s="34"/>
      <c r="AE28" s="34"/>
      <c r="AF28" s="34"/>
      <c r="AG28" s="34"/>
      <c r="AH28" s="34"/>
      <c r="AI28" s="34"/>
      <c r="AJ28" s="11"/>
    </row>
    <row r="29" spans="1:37" ht="15" customHeight="1" x14ac:dyDescent="0.25">
      <c r="A29" s="11"/>
      <c r="B29" s="36"/>
      <c r="C29" s="36"/>
      <c r="D29" s="34" t="s">
        <v>30</v>
      </c>
      <c r="E29" s="36"/>
      <c r="F29" s="36"/>
      <c r="G29" s="36"/>
      <c r="H29" s="36"/>
      <c r="I29" s="36"/>
      <c r="J29" s="34"/>
      <c r="K29" s="36"/>
      <c r="L29" s="36"/>
      <c r="M29" s="34" t="s">
        <v>82</v>
      </c>
      <c r="N29" s="35"/>
      <c r="O29" s="23"/>
      <c r="P29" s="34"/>
      <c r="Q29" s="36"/>
      <c r="R29" s="34"/>
      <c r="S29" s="34"/>
      <c r="T29" s="23"/>
      <c r="U29" s="23"/>
      <c r="V29" s="23"/>
      <c r="W29" s="23"/>
      <c r="X29" s="50"/>
      <c r="Y29" s="34"/>
      <c r="Z29" s="34"/>
      <c r="AA29" s="34"/>
      <c r="AB29" s="34"/>
      <c r="AC29" s="23"/>
      <c r="AD29" s="34"/>
      <c r="AE29" s="34"/>
      <c r="AF29" s="34"/>
      <c r="AG29" s="34"/>
      <c r="AH29" s="34"/>
      <c r="AI29" s="34"/>
      <c r="AJ29" s="11"/>
    </row>
    <row r="30" spans="1:37" ht="15" customHeight="1" x14ac:dyDescent="0.25">
      <c r="A30" s="11"/>
      <c r="B30" s="36"/>
      <c r="C30" s="36"/>
      <c r="D30" s="34" t="s">
        <v>41</v>
      </c>
      <c r="E30" s="36"/>
      <c r="F30" s="36"/>
      <c r="G30" s="36"/>
      <c r="H30" s="36"/>
      <c r="I30" s="36"/>
      <c r="J30" s="34"/>
      <c r="K30" s="36"/>
      <c r="L30" s="36"/>
      <c r="M30" s="36"/>
      <c r="N30" s="35"/>
      <c r="O30" s="23"/>
      <c r="P30" s="34"/>
      <c r="Q30" s="36"/>
      <c r="R30" s="34"/>
      <c r="S30" s="34"/>
      <c r="T30" s="23"/>
      <c r="U30" s="23"/>
      <c r="V30" s="23"/>
      <c r="W30" s="23"/>
      <c r="X30" s="50"/>
      <c r="Y30" s="34"/>
      <c r="Z30" s="34"/>
      <c r="AA30" s="34"/>
      <c r="AB30" s="34"/>
      <c r="AC30" s="23"/>
      <c r="AD30" s="34"/>
      <c r="AE30" s="34"/>
      <c r="AF30" s="34"/>
      <c r="AG30" s="34"/>
      <c r="AH30" s="34"/>
      <c r="AI30" s="34"/>
      <c r="AJ30" s="11"/>
    </row>
    <row r="31" spans="1:37" ht="15" customHeight="1" x14ac:dyDescent="0.25">
      <c r="A31" s="11"/>
      <c r="B31" s="34"/>
      <c r="C31" s="34"/>
      <c r="D31" s="34" t="s">
        <v>57</v>
      </c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3"/>
      <c r="P31" s="34"/>
      <c r="Q31" s="36"/>
      <c r="R31" s="34"/>
      <c r="S31" s="34"/>
      <c r="T31" s="23"/>
      <c r="U31" s="23"/>
      <c r="V31" s="23"/>
      <c r="W31" s="23"/>
      <c r="X31" s="50"/>
      <c r="Y31" s="50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11"/>
      <c r="B32" s="34"/>
      <c r="C32" s="34"/>
      <c r="D32" s="97" t="s">
        <v>61</v>
      </c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3"/>
      <c r="P32" s="34"/>
      <c r="Q32" s="36"/>
      <c r="R32" s="34"/>
      <c r="S32" s="34"/>
      <c r="T32" s="23"/>
      <c r="U32" s="23"/>
      <c r="V32" s="23"/>
      <c r="W32" s="23"/>
      <c r="X32" s="50"/>
      <c r="Y32" s="50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11"/>
      <c r="B33" s="34"/>
      <c r="C33" s="34"/>
      <c r="D33" s="23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3"/>
      <c r="P33" s="34"/>
      <c r="Q33" s="36"/>
      <c r="R33" s="34"/>
      <c r="S33" s="34"/>
      <c r="T33" s="23"/>
      <c r="U33" s="23"/>
      <c r="V33" s="23"/>
      <c r="W33" s="23"/>
      <c r="X33" s="50"/>
      <c r="Y33" s="50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11"/>
      <c r="B34" s="34"/>
      <c r="C34" s="34"/>
      <c r="D34" s="23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3"/>
      <c r="P34" s="34"/>
      <c r="Q34" s="36"/>
      <c r="R34" s="34"/>
      <c r="S34" s="34"/>
      <c r="T34" s="23"/>
      <c r="U34" s="23"/>
      <c r="V34" s="23"/>
      <c r="W34" s="23"/>
      <c r="X34" s="50"/>
      <c r="Y34" s="50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11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3"/>
      <c r="P35" s="34"/>
      <c r="Q35" s="36"/>
      <c r="R35" s="34"/>
      <c r="S35" s="34"/>
      <c r="T35" s="23"/>
      <c r="U35" s="23"/>
      <c r="V35" s="23"/>
      <c r="W35" s="23"/>
      <c r="X35" s="50"/>
      <c r="Y35" s="50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11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3"/>
      <c r="P36" s="34"/>
      <c r="Q36" s="36"/>
      <c r="R36" s="34"/>
      <c r="S36" s="34"/>
      <c r="T36" s="23"/>
      <c r="U36" s="23"/>
      <c r="V36" s="23"/>
      <c r="W36" s="23"/>
      <c r="X36" s="50"/>
      <c r="Y36" s="50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11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3"/>
      <c r="P37" s="34"/>
      <c r="Q37" s="36"/>
      <c r="R37" s="34"/>
      <c r="S37" s="34"/>
      <c r="T37" s="23"/>
      <c r="U37" s="23"/>
      <c r="V37" s="23"/>
      <c r="W37" s="23"/>
      <c r="X37" s="50"/>
      <c r="Y37" s="50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11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3"/>
      <c r="P38" s="34"/>
      <c r="Q38" s="36"/>
      <c r="R38" s="34"/>
      <c r="S38" s="34"/>
      <c r="T38" s="23"/>
      <c r="U38" s="23"/>
      <c r="V38" s="23"/>
      <c r="W38" s="23"/>
      <c r="X38" s="50"/>
      <c r="Y38" s="50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11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3"/>
      <c r="P39" s="34"/>
      <c r="Q39" s="36"/>
      <c r="R39" s="34"/>
      <c r="S39" s="34"/>
      <c r="T39" s="23"/>
      <c r="U39" s="23"/>
      <c r="V39" s="23"/>
      <c r="W39" s="23"/>
      <c r="X39" s="50"/>
      <c r="Y39" s="50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11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3"/>
      <c r="P40" s="34"/>
      <c r="Q40" s="36"/>
      <c r="R40" s="34"/>
      <c r="S40" s="34"/>
      <c r="T40" s="23"/>
      <c r="U40" s="23"/>
      <c r="V40" s="23"/>
      <c r="W40" s="23"/>
      <c r="X40" s="50"/>
      <c r="Y40" s="50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11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3"/>
      <c r="P41" s="34"/>
      <c r="Q41" s="36"/>
      <c r="R41" s="34"/>
      <c r="S41" s="34"/>
      <c r="T41" s="23"/>
      <c r="U41" s="23"/>
      <c r="V41" s="23"/>
      <c r="W41" s="23"/>
      <c r="X41" s="50"/>
      <c r="Y41" s="50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11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3"/>
      <c r="P42" s="34"/>
      <c r="Q42" s="36"/>
      <c r="R42" s="34"/>
      <c r="S42" s="34"/>
      <c r="T42" s="23"/>
      <c r="U42" s="23"/>
      <c r="V42" s="23"/>
      <c r="W42" s="23"/>
      <c r="X42" s="50"/>
      <c r="Y42" s="50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11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3"/>
      <c r="P43" s="34"/>
      <c r="Q43" s="36"/>
      <c r="R43" s="34"/>
      <c r="S43" s="34"/>
      <c r="T43" s="23"/>
      <c r="U43" s="23"/>
      <c r="V43" s="23"/>
      <c r="W43" s="23"/>
      <c r="X43" s="50"/>
      <c r="Y43" s="50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11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3"/>
      <c r="P44" s="34"/>
      <c r="Q44" s="36"/>
      <c r="R44" s="34"/>
      <c r="S44" s="34"/>
      <c r="T44" s="23"/>
      <c r="U44" s="23"/>
      <c r="V44" s="23"/>
      <c r="W44" s="23"/>
      <c r="X44" s="50"/>
      <c r="Y44" s="50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11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3"/>
      <c r="P45" s="34"/>
      <c r="Q45" s="36"/>
      <c r="R45" s="34"/>
      <c r="S45" s="34"/>
      <c r="T45" s="23"/>
      <c r="U45" s="23"/>
      <c r="V45" s="23"/>
      <c r="W45" s="23"/>
      <c r="X45" s="50"/>
      <c r="Y45" s="50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11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3"/>
      <c r="P46" s="34"/>
      <c r="Q46" s="36"/>
      <c r="R46" s="34"/>
      <c r="S46" s="34"/>
      <c r="T46" s="23"/>
      <c r="U46" s="23"/>
      <c r="V46" s="23"/>
      <c r="W46" s="23"/>
      <c r="X46" s="50"/>
      <c r="Y46" s="50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11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3"/>
      <c r="P47" s="34"/>
      <c r="Q47" s="36"/>
      <c r="R47" s="34"/>
      <c r="S47" s="34"/>
      <c r="T47" s="23"/>
      <c r="U47" s="23"/>
      <c r="V47" s="23"/>
      <c r="W47" s="23"/>
      <c r="X47" s="50"/>
      <c r="Y47" s="50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11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3"/>
      <c r="P48" s="34"/>
      <c r="Q48" s="36"/>
      <c r="R48" s="34"/>
      <c r="S48" s="34"/>
      <c r="T48" s="23"/>
      <c r="U48" s="23"/>
      <c r="V48" s="23"/>
      <c r="W48" s="23"/>
      <c r="X48" s="50"/>
      <c r="Y48" s="50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11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3"/>
      <c r="P49" s="34"/>
      <c r="Q49" s="36"/>
      <c r="R49" s="34"/>
      <c r="S49" s="34"/>
      <c r="T49" s="23"/>
      <c r="U49" s="23"/>
      <c r="V49" s="23"/>
      <c r="W49" s="23"/>
      <c r="X49" s="50"/>
      <c r="Y49" s="50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11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3"/>
      <c r="P50" s="34"/>
      <c r="Q50" s="36"/>
      <c r="R50" s="34"/>
      <c r="S50" s="34"/>
      <c r="T50" s="23"/>
      <c r="U50" s="23"/>
      <c r="V50" s="23"/>
      <c r="W50" s="23"/>
      <c r="X50" s="50"/>
      <c r="Y50" s="50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11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3"/>
      <c r="P51" s="34"/>
      <c r="Q51" s="36"/>
      <c r="R51" s="34"/>
      <c r="S51" s="34"/>
      <c r="T51" s="23"/>
      <c r="U51" s="23"/>
      <c r="V51" s="23"/>
      <c r="W51" s="23"/>
      <c r="X51" s="50"/>
      <c r="Y51" s="50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11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3"/>
      <c r="P52" s="34"/>
      <c r="Q52" s="36"/>
      <c r="R52" s="34"/>
      <c r="S52" s="34"/>
      <c r="T52" s="23"/>
      <c r="U52" s="23"/>
      <c r="V52" s="23"/>
      <c r="W52" s="23"/>
      <c r="X52" s="50"/>
      <c r="Y52" s="50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11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3"/>
      <c r="P53" s="34"/>
      <c r="Q53" s="36"/>
      <c r="R53" s="34"/>
      <c r="S53" s="34"/>
      <c r="T53" s="23"/>
      <c r="U53" s="23"/>
      <c r="V53" s="23"/>
      <c r="W53" s="23"/>
      <c r="X53" s="50"/>
      <c r="Y53" s="50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11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3"/>
      <c r="P54" s="34"/>
      <c r="Q54" s="36"/>
      <c r="R54" s="34"/>
      <c r="S54" s="34"/>
      <c r="T54" s="23"/>
      <c r="U54" s="23"/>
      <c r="V54" s="23"/>
      <c r="W54" s="23"/>
      <c r="X54" s="50"/>
      <c r="Y54" s="50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11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3"/>
      <c r="P55" s="34"/>
      <c r="Q55" s="36"/>
      <c r="R55" s="34"/>
      <c r="S55" s="34"/>
      <c r="T55" s="23"/>
      <c r="U55" s="23"/>
      <c r="V55" s="23"/>
      <c r="W55" s="23"/>
      <c r="X55" s="50"/>
      <c r="Y55" s="50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11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3"/>
      <c r="P56" s="34"/>
      <c r="Q56" s="36"/>
      <c r="R56" s="34"/>
      <c r="S56" s="34"/>
      <c r="T56" s="23"/>
      <c r="U56" s="23"/>
      <c r="V56" s="23"/>
      <c r="W56" s="23"/>
      <c r="X56" s="50"/>
      <c r="Y56" s="50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11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3"/>
      <c r="P57" s="34"/>
      <c r="Q57" s="36"/>
      <c r="R57" s="34"/>
      <c r="S57" s="34"/>
      <c r="T57" s="23"/>
      <c r="U57" s="23"/>
      <c r="V57" s="23"/>
      <c r="W57" s="23"/>
      <c r="X57" s="50"/>
      <c r="Y57" s="50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1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3"/>
      <c r="P58" s="34"/>
      <c r="Q58" s="36"/>
      <c r="R58" s="34"/>
      <c r="S58" s="34"/>
      <c r="T58" s="23"/>
      <c r="U58" s="23"/>
      <c r="V58" s="23"/>
      <c r="W58" s="23"/>
      <c r="X58" s="50"/>
      <c r="Y58" s="50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11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3"/>
      <c r="P59" s="34"/>
      <c r="Q59" s="36"/>
      <c r="R59" s="34"/>
      <c r="S59" s="34"/>
      <c r="T59" s="23"/>
      <c r="U59" s="23"/>
      <c r="V59" s="23"/>
      <c r="W59" s="23"/>
      <c r="X59" s="50"/>
      <c r="Y59" s="50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11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3"/>
      <c r="P60" s="34"/>
      <c r="Q60" s="36"/>
      <c r="R60" s="34"/>
      <c r="S60" s="34"/>
      <c r="T60" s="23"/>
      <c r="U60" s="23"/>
      <c r="V60" s="23"/>
      <c r="W60" s="23"/>
      <c r="X60" s="50"/>
      <c r="Y60" s="50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11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23"/>
      <c r="P61" s="34"/>
      <c r="Q61" s="36"/>
      <c r="R61" s="34"/>
      <c r="S61" s="34"/>
      <c r="T61" s="23"/>
      <c r="U61" s="23"/>
      <c r="V61" s="23"/>
      <c r="W61" s="23"/>
      <c r="X61" s="50"/>
      <c r="Y61" s="50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11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23"/>
      <c r="P62" s="34"/>
      <c r="Q62" s="36"/>
      <c r="R62" s="34"/>
      <c r="S62" s="34"/>
      <c r="T62" s="23"/>
      <c r="U62" s="23"/>
      <c r="V62" s="23"/>
      <c r="W62" s="23"/>
      <c r="X62" s="50"/>
      <c r="Y62" s="50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1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23"/>
      <c r="P63" s="34"/>
      <c r="Q63" s="36"/>
      <c r="R63" s="34"/>
      <c r="S63" s="34"/>
      <c r="T63" s="23"/>
      <c r="U63" s="23"/>
      <c r="V63" s="23"/>
      <c r="W63" s="23"/>
      <c r="X63" s="50"/>
      <c r="Y63" s="50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11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23"/>
      <c r="P64" s="34"/>
      <c r="Q64" s="36"/>
      <c r="R64" s="34"/>
      <c r="S64" s="34"/>
      <c r="T64" s="23"/>
      <c r="U64" s="23"/>
      <c r="V64" s="23"/>
      <c r="W64" s="23"/>
      <c r="X64" s="50"/>
      <c r="Y64" s="50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11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23"/>
      <c r="P65" s="34"/>
      <c r="Q65" s="36"/>
      <c r="R65" s="34"/>
      <c r="S65" s="34"/>
      <c r="T65" s="23"/>
      <c r="U65" s="23"/>
      <c r="V65" s="23"/>
      <c r="W65" s="23"/>
      <c r="X65" s="50"/>
      <c r="Y65" s="50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11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23"/>
      <c r="P66" s="34"/>
      <c r="Q66" s="36"/>
      <c r="R66" s="34"/>
      <c r="S66" s="34"/>
      <c r="T66" s="23"/>
      <c r="U66" s="23"/>
      <c r="V66" s="23"/>
      <c r="W66" s="23"/>
      <c r="X66" s="50"/>
      <c r="Y66" s="50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11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23"/>
      <c r="P67" s="34"/>
      <c r="Q67" s="36"/>
      <c r="R67" s="34"/>
      <c r="S67" s="34"/>
      <c r="T67" s="23"/>
      <c r="U67" s="23"/>
      <c r="V67" s="23"/>
      <c r="W67" s="23"/>
      <c r="X67" s="50"/>
      <c r="Y67" s="50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11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23"/>
      <c r="P68" s="34"/>
      <c r="Q68" s="36"/>
      <c r="R68" s="34"/>
      <c r="S68" s="34"/>
      <c r="T68" s="23"/>
      <c r="U68" s="23"/>
      <c r="V68" s="23"/>
      <c r="W68" s="23"/>
      <c r="X68" s="50"/>
      <c r="Y68" s="50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11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23"/>
      <c r="P69" s="34"/>
      <c r="Q69" s="36"/>
      <c r="R69" s="34"/>
      <c r="S69" s="34"/>
      <c r="T69" s="23"/>
      <c r="U69" s="23"/>
      <c r="V69" s="23"/>
      <c r="W69" s="23"/>
      <c r="X69" s="50"/>
      <c r="Y69" s="50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11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23"/>
      <c r="P70" s="34"/>
      <c r="Q70" s="36"/>
      <c r="R70" s="34"/>
      <c r="S70" s="34"/>
      <c r="T70" s="23"/>
      <c r="U70" s="23"/>
      <c r="V70" s="23"/>
      <c r="W70" s="23"/>
      <c r="X70" s="50"/>
      <c r="Y70" s="50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11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23"/>
      <c r="P71" s="34"/>
      <c r="Q71" s="36"/>
      <c r="R71" s="34"/>
      <c r="S71" s="34"/>
      <c r="T71" s="23"/>
      <c r="U71" s="23"/>
      <c r="V71" s="23"/>
      <c r="W71" s="23"/>
      <c r="X71" s="50"/>
      <c r="Y71" s="50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11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23"/>
      <c r="P72" s="34"/>
      <c r="Q72" s="36"/>
      <c r="R72" s="34"/>
      <c r="S72" s="34"/>
      <c r="T72" s="23"/>
      <c r="U72" s="23"/>
      <c r="V72" s="23"/>
      <c r="W72" s="23"/>
      <c r="X72" s="50"/>
      <c r="Y72" s="50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11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23"/>
      <c r="P73" s="34"/>
      <c r="Q73" s="36"/>
      <c r="R73" s="34"/>
      <c r="S73" s="34"/>
      <c r="T73" s="23"/>
      <c r="U73" s="23"/>
      <c r="V73" s="23"/>
      <c r="W73" s="23"/>
      <c r="X73" s="50"/>
      <c r="Y73" s="50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11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23"/>
      <c r="P74" s="34"/>
      <c r="Q74" s="36"/>
      <c r="R74" s="34"/>
      <c r="S74" s="34"/>
      <c r="T74" s="23"/>
      <c r="U74" s="23"/>
      <c r="V74" s="23"/>
      <c r="W74" s="23"/>
      <c r="X74" s="50"/>
      <c r="Y74" s="50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11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23"/>
      <c r="P75" s="34"/>
      <c r="Q75" s="36"/>
      <c r="R75" s="34"/>
      <c r="S75" s="34"/>
      <c r="T75" s="23"/>
      <c r="U75" s="23"/>
      <c r="V75" s="23"/>
      <c r="W75" s="23"/>
      <c r="X75" s="50"/>
      <c r="Y75" s="50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11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23"/>
      <c r="P76" s="34"/>
      <c r="Q76" s="36"/>
      <c r="R76" s="34"/>
      <c r="S76" s="34"/>
      <c r="T76" s="23"/>
      <c r="U76" s="23"/>
      <c r="V76" s="23"/>
      <c r="W76" s="23"/>
      <c r="X76" s="50"/>
      <c r="Y76" s="50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11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23"/>
      <c r="P77" s="34"/>
      <c r="Q77" s="36"/>
      <c r="R77" s="34"/>
      <c r="S77" s="34"/>
      <c r="T77" s="23"/>
      <c r="U77" s="23"/>
      <c r="V77" s="23"/>
      <c r="W77" s="23"/>
      <c r="X77" s="50"/>
      <c r="Y77" s="50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11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23"/>
      <c r="P78" s="34"/>
      <c r="Q78" s="36"/>
      <c r="R78" s="34"/>
      <c r="S78" s="34"/>
      <c r="T78" s="23"/>
      <c r="U78" s="23"/>
      <c r="V78" s="23"/>
      <c r="W78" s="23"/>
      <c r="X78" s="50"/>
      <c r="Y78" s="50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11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23"/>
      <c r="P79" s="34"/>
      <c r="Q79" s="36"/>
      <c r="R79" s="34"/>
      <c r="S79" s="34"/>
      <c r="T79" s="23"/>
      <c r="U79" s="23"/>
      <c r="V79" s="23"/>
      <c r="W79" s="23"/>
      <c r="X79" s="50"/>
      <c r="Y79" s="50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11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23"/>
      <c r="P80" s="34"/>
      <c r="Q80" s="36"/>
      <c r="R80" s="34"/>
      <c r="S80" s="34"/>
      <c r="T80" s="23"/>
      <c r="U80" s="23"/>
      <c r="V80" s="23"/>
      <c r="W80" s="23"/>
      <c r="X80" s="50"/>
      <c r="Y80" s="50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6" ht="15" customHeight="1" x14ac:dyDescent="0.25">
      <c r="A81" s="11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23"/>
      <c r="P81" s="34"/>
      <c r="Q81" s="36"/>
      <c r="R81" s="34"/>
      <c r="S81" s="34"/>
      <c r="T81" s="23"/>
      <c r="U81" s="23"/>
      <c r="V81" s="23"/>
      <c r="W81" s="23"/>
      <c r="X81" s="50"/>
      <c r="Y81" s="50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54"/>
    </row>
    <row r="82" spans="1:36" ht="15" customHeight="1" x14ac:dyDescent="0.25">
      <c r="A82" s="11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23"/>
      <c r="P82" s="34"/>
      <c r="Q82" s="36"/>
      <c r="R82" s="34"/>
      <c r="S82" s="34"/>
      <c r="T82" s="23"/>
      <c r="U82" s="23"/>
      <c r="V82" s="23"/>
      <c r="W82" s="23"/>
      <c r="X82" s="50"/>
      <c r="Y82" s="50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54"/>
    </row>
  </sheetData>
  <sortState ref="B17:AD18">
    <sortCondition ref="B1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11.7109375" customWidth="1"/>
    <col min="5" max="9" width="5.42578125" customWidth="1"/>
    <col min="10" max="10" width="8.7109375" customWidth="1"/>
    <col min="11" max="11" width="0.7109375" customWidth="1"/>
    <col min="12" max="12" width="6.140625" style="29" customWidth="1"/>
    <col min="13" max="13" width="6.28515625" style="29" customWidth="1"/>
    <col min="14" max="14" width="6.140625" style="29" customWidth="1"/>
    <col min="15" max="15" width="6.28515625" style="29" customWidth="1"/>
    <col min="16" max="16" width="0.7109375" style="2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" customWidth="1"/>
    <col min="33" max="33" width="0.7109375" customWidth="1"/>
    <col min="34" max="37" width="5.7109375" style="29" customWidth="1"/>
    <col min="38" max="38" width="0.7109375" style="29" customWidth="1"/>
    <col min="39" max="43" width="5.42578125" customWidth="1"/>
    <col min="44" max="44" width="7.5703125" customWidth="1"/>
    <col min="45" max="45" width="0.7109375" customWidth="1"/>
  </cols>
  <sheetData>
    <row r="1" spans="1:57" x14ac:dyDescent="0.25">
      <c r="A1" s="34"/>
      <c r="B1" s="58" t="s">
        <v>33</v>
      </c>
      <c r="C1" s="6"/>
      <c r="D1" s="7"/>
      <c r="E1" s="8" t="s">
        <v>42</v>
      </c>
      <c r="F1" s="126"/>
      <c r="G1" s="104"/>
      <c r="H1" s="104"/>
      <c r="I1" s="9"/>
      <c r="J1" s="6"/>
      <c r="K1" s="10"/>
      <c r="L1" s="9"/>
      <c r="M1" s="9"/>
      <c r="N1" s="9"/>
      <c r="O1" s="9"/>
      <c r="P1" s="9"/>
      <c r="Q1" s="9"/>
      <c r="R1" s="6"/>
      <c r="S1" s="6"/>
      <c r="T1" s="6"/>
      <c r="U1" s="6"/>
      <c r="V1" s="6"/>
      <c r="W1" s="6"/>
      <c r="X1" s="6"/>
      <c r="Y1" s="6"/>
      <c r="Z1" s="6"/>
      <c r="AA1" s="126"/>
      <c r="AB1" s="126"/>
      <c r="AC1" s="104"/>
      <c r="AD1" s="104"/>
      <c r="AE1" s="9"/>
      <c r="AF1" s="6"/>
      <c r="AG1" s="10"/>
      <c r="AH1" s="9"/>
      <c r="AI1" s="9"/>
      <c r="AJ1" s="9"/>
      <c r="AK1" s="9"/>
      <c r="AL1" s="9"/>
      <c r="AM1" s="9"/>
      <c r="AN1" s="6"/>
      <c r="AO1" s="6"/>
      <c r="AP1" s="6"/>
      <c r="AQ1" s="6"/>
      <c r="AR1" s="6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</row>
    <row r="2" spans="1:57" ht="14.25" x14ac:dyDescent="0.2">
      <c r="A2" s="34"/>
      <c r="B2" s="59" t="s">
        <v>29</v>
      </c>
      <c r="C2" s="127"/>
      <c r="D2" s="128"/>
      <c r="E2" s="13" t="s">
        <v>8</v>
      </c>
      <c r="F2" s="14"/>
      <c r="G2" s="14"/>
      <c r="H2" s="14"/>
      <c r="I2" s="20"/>
      <c r="J2" s="15"/>
      <c r="K2" s="70"/>
      <c r="L2" s="22" t="s">
        <v>72</v>
      </c>
      <c r="M2" s="14"/>
      <c r="N2" s="14"/>
      <c r="O2" s="21"/>
      <c r="P2" s="19"/>
      <c r="Q2" s="22" t="s">
        <v>73</v>
      </c>
      <c r="R2" s="14"/>
      <c r="S2" s="14"/>
      <c r="T2" s="14"/>
      <c r="U2" s="20"/>
      <c r="V2" s="21"/>
      <c r="W2" s="19"/>
      <c r="X2" s="129" t="s">
        <v>68</v>
      </c>
      <c r="Y2" s="66"/>
      <c r="Z2" s="105"/>
      <c r="AA2" s="13" t="s">
        <v>8</v>
      </c>
      <c r="AB2" s="14"/>
      <c r="AC2" s="14"/>
      <c r="AD2" s="14"/>
      <c r="AE2" s="20"/>
      <c r="AF2" s="15"/>
      <c r="AG2" s="70"/>
      <c r="AH2" s="22" t="s">
        <v>74</v>
      </c>
      <c r="AI2" s="14"/>
      <c r="AJ2" s="14"/>
      <c r="AK2" s="21"/>
      <c r="AL2" s="19"/>
      <c r="AM2" s="22" t="s">
        <v>73</v>
      </c>
      <c r="AN2" s="14"/>
      <c r="AO2" s="14"/>
      <c r="AP2" s="14"/>
      <c r="AQ2" s="20"/>
      <c r="AR2" s="21"/>
      <c r="AS2" s="106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</row>
    <row r="3" spans="1:57" ht="14.25" x14ac:dyDescent="0.2">
      <c r="A3" s="34"/>
      <c r="B3" s="18" t="s">
        <v>0</v>
      </c>
      <c r="C3" s="18" t="s">
        <v>3</v>
      </c>
      <c r="D3" s="13" t="s">
        <v>1</v>
      </c>
      <c r="E3" s="18" t="s">
        <v>2</v>
      </c>
      <c r="F3" s="18" t="s">
        <v>7</v>
      </c>
      <c r="G3" s="15" t="s">
        <v>4</v>
      </c>
      <c r="H3" s="18" t="s">
        <v>5</v>
      </c>
      <c r="I3" s="18" t="s">
        <v>12</v>
      </c>
      <c r="J3" s="18" t="s">
        <v>17</v>
      </c>
      <c r="K3" s="106"/>
      <c r="L3" s="18" t="s">
        <v>4</v>
      </c>
      <c r="M3" s="18" t="s">
        <v>5</v>
      </c>
      <c r="N3" s="18" t="s">
        <v>67</v>
      </c>
      <c r="O3" s="18" t="s">
        <v>12</v>
      </c>
      <c r="P3" s="23"/>
      <c r="Q3" s="18" t="s">
        <v>2</v>
      </c>
      <c r="R3" s="18" t="s">
        <v>7</v>
      </c>
      <c r="S3" s="15" t="s">
        <v>4</v>
      </c>
      <c r="T3" s="18" t="s">
        <v>5</v>
      </c>
      <c r="U3" s="18" t="s">
        <v>12</v>
      </c>
      <c r="V3" s="18" t="s">
        <v>17</v>
      </c>
      <c r="W3" s="106"/>
      <c r="X3" s="18" t="s">
        <v>0</v>
      </c>
      <c r="Y3" s="18" t="s">
        <v>3</v>
      </c>
      <c r="Z3" s="13" t="s">
        <v>1</v>
      </c>
      <c r="AA3" s="18" t="s">
        <v>2</v>
      </c>
      <c r="AB3" s="18" t="s">
        <v>7</v>
      </c>
      <c r="AC3" s="15" t="s">
        <v>4</v>
      </c>
      <c r="AD3" s="18" t="s">
        <v>5</v>
      </c>
      <c r="AE3" s="18" t="s">
        <v>12</v>
      </c>
      <c r="AF3" s="18" t="s">
        <v>17</v>
      </c>
      <c r="AG3" s="106"/>
      <c r="AH3" s="18" t="s">
        <v>4</v>
      </c>
      <c r="AI3" s="18" t="s">
        <v>5</v>
      </c>
      <c r="AJ3" s="18" t="s">
        <v>67</v>
      </c>
      <c r="AK3" s="18" t="s">
        <v>12</v>
      </c>
      <c r="AL3" s="23"/>
      <c r="AM3" s="18" t="s">
        <v>2</v>
      </c>
      <c r="AN3" s="18" t="s">
        <v>7</v>
      </c>
      <c r="AO3" s="15" t="s">
        <v>4</v>
      </c>
      <c r="AP3" s="18" t="s">
        <v>5</v>
      </c>
      <c r="AQ3" s="18" t="s">
        <v>12</v>
      </c>
      <c r="AR3" s="18" t="s">
        <v>17</v>
      </c>
      <c r="AS3" s="106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</row>
    <row r="4" spans="1:57" x14ac:dyDescent="0.25">
      <c r="A4" s="34"/>
      <c r="B4" s="30"/>
      <c r="C4" s="32"/>
      <c r="D4" s="67"/>
      <c r="E4" s="30"/>
      <c r="F4" s="30"/>
      <c r="G4" s="30"/>
      <c r="H4" s="62"/>
      <c r="I4" s="30"/>
      <c r="J4" s="108"/>
      <c r="K4" s="29"/>
      <c r="L4" s="107"/>
      <c r="M4" s="18"/>
      <c r="N4" s="18"/>
      <c r="O4" s="18"/>
      <c r="P4" s="23"/>
      <c r="Q4" s="30"/>
      <c r="R4" s="30"/>
      <c r="S4" s="62"/>
      <c r="T4" s="30"/>
      <c r="U4" s="30"/>
      <c r="V4" s="130"/>
      <c r="W4" s="29"/>
      <c r="X4" s="30">
        <v>2006</v>
      </c>
      <c r="Y4" s="30" t="s">
        <v>35</v>
      </c>
      <c r="Z4" s="67" t="s">
        <v>71</v>
      </c>
      <c r="AA4" s="30">
        <v>13</v>
      </c>
      <c r="AB4" s="30">
        <v>0</v>
      </c>
      <c r="AC4" s="30">
        <v>3</v>
      </c>
      <c r="AD4" s="30">
        <v>1</v>
      </c>
      <c r="AE4" s="30">
        <v>32</v>
      </c>
      <c r="AF4" s="53">
        <v>0.5</v>
      </c>
      <c r="AG4" s="23">
        <v>64</v>
      </c>
      <c r="AH4" s="16"/>
      <c r="AI4" s="18"/>
      <c r="AJ4" s="18"/>
      <c r="AK4" s="18"/>
      <c r="AL4" s="23"/>
      <c r="AM4" s="30"/>
      <c r="AN4" s="30"/>
      <c r="AO4" s="62"/>
      <c r="AP4" s="30"/>
      <c r="AQ4" s="30"/>
      <c r="AR4" s="62"/>
      <c r="AS4" s="29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</row>
    <row r="5" spans="1:57" x14ac:dyDescent="0.25">
      <c r="A5" s="34"/>
      <c r="B5" s="30"/>
      <c r="C5" s="32"/>
      <c r="D5" s="67"/>
      <c r="E5" s="30"/>
      <c r="F5" s="30"/>
      <c r="G5" s="30"/>
      <c r="H5" s="62"/>
      <c r="I5" s="30"/>
      <c r="J5" s="108"/>
      <c r="K5" s="29"/>
      <c r="L5" s="107"/>
      <c r="M5" s="18"/>
      <c r="N5" s="18"/>
      <c r="O5" s="18"/>
      <c r="P5" s="23"/>
      <c r="Q5" s="30"/>
      <c r="R5" s="30"/>
      <c r="S5" s="62"/>
      <c r="T5" s="30"/>
      <c r="U5" s="30"/>
      <c r="V5" s="62"/>
      <c r="W5" s="29"/>
      <c r="X5" s="30">
        <v>2007</v>
      </c>
      <c r="Y5" s="30" t="s">
        <v>38</v>
      </c>
      <c r="Z5" s="67" t="s">
        <v>34</v>
      </c>
      <c r="AA5" s="30">
        <v>15</v>
      </c>
      <c r="AB5" s="30">
        <v>0</v>
      </c>
      <c r="AC5" s="30">
        <v>5</v>
      </c>
      <c r="AD5" s="30">
        <v>2</v>
      </c>
      <c r="AE5" s="30">
        <v>46</v>
      </c>
      <c r="AF5" s="53">
        <v>0.51680000000000004</v>
      </c>
      <c r="AG5" s="23">
        <v>89</v>
      </c>
      <c r="AH5" s="16"/>
      <c r="AI5" s="18"/>
      <c r="AJ5" s="18"/>
      <c r="AK5" s="18"/>
      <c r="AL5" s="23"/>
      <c r="AM5" s="30"/>
      <c r="AN5" s="30"/>
      <c r="AO5" s="62"/>
      <c r="AP5" s="30"/>
      <c r="AQ5" s="30"/>
      <c r="AR5" s="62"/>
      <c r="AS5" s="29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</row>
    <row r="6" spans="1:57" x14ac:dyDescent="0.25">
      <c r="A6" s="34"/>
      <c r="B6" s="30"/>
      <c r="C6" s="32"/>
      <c r="D6" s="67"/>
      <c r="E6" s="30"/>
      <c r="F6" s="30"/>
      <c r="G6" s="30"/>
      <c r="H6" s="62"/>
      <c r="I6" s="30"/>
      <c r="J6" s="108"/>
      <c r="K6" s="29"/>
      <c r="L6" s="107"/>
      <c r="M6" s="18"/>
      <c r="N6" s="18"/>
      <c r="O6" s="18"/>
      <c r="Q6" s="30"/>
      <c r="R6" s="30"/>
      <c r="S6" s="62"/>
      <c r="T6" s="30"/>
      <c r="U6" s="30"/>
      <c r="V6" s="62"/>
      <c r="W6" s="29"/>
      <c r="X6" s="30">
        <v>2008</v>
      </c>
      <c r="Y6" s="30" t="s">
        <v>39</v>
      </c>
      <c r="Z6" s="67" t="s">
        <v>34</v>
      </c>
      <c r="AA6" s="30">
        <v>15</v>
      </c>
      <c r="AB6" s="30">
        <v>0</v>
      </c>
      <c r="AC6" s="30">
        <v>0</v>
      </c>
      <c r="AD6" s="30">
        <v>11</v>
      </c>
      <c r="AE6" s="30">
        <v>41</v>
      </c>
      <c r="AF6" s="53">
        <v>0.43609999999999999</v>
      </c>
      <c r="AG6" s="23">
        <v>94</v>
      </c>
      <c r="AH6" s="16"/>
      <c r="AI6" s="18"/>
      <c r="AJ6" s="18"/>
      <c r="AK6" s="18"/>
      <c r="AM6" s="30"/>
      <c r="AN6" s="30"/>
      <c r="AO6" s="62"/>
      <c r="AP6" s="30"/>
      <c r="AQ6" s="30"/>
      <c r="AR6" s="62"/>
      <c r="AS6" s="29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x14ac:dyDescent="0.25">
      <c r="A7" s="34"/>
      <c r="B7" s="30">
        <v>2009</v>
      </c>
      <c r="C7" s="62" t="s">
        <v>31</v>
      </c>
      <c r="D7" s="67" t="s">
        <v>32</v>
      </c>
      <c r="E7" s="30">
        <v>18</v>
      </c>
      <c r="F7" s="30">
        <v>0</v>
      </c>
      <c r="G7" s="62">
        <v>1</v>
      </c>
      <c r="H7" s="30">
        <v>3</v>
      </c>
      <c r="I7" s="30">
        <v>27</v>
      </c>
      <c r="J7" s="108">
        <v>0.33300000000000002</v>
      </c>
      <c r="K7" s="23">
        <v>81</v>
      </c>
      <c r="L7" s="107"/>
      <c r="M7" s="18"/>
      <c r="N7" s="18"/>
      <c r="O7" s="18"/>
      <c r="Q7" s="30"/>
      <c r="R7" s="30"/>
      <c r="S7" s="62"/>
      <c r="T7" s="30"/>
      <c r="U7" s="30"/>
      <c r="V7" s="62"/>
      <c r="W7" s="29"/>
      <c r="X7" s="30"/>
      <c r="Y7" s="32"/>
      <c r="Z7" s="67"/>
      <c r="AA7" s="30"/>
      <c r="AB7" s="30"/>
      <c r="AC7" s="30"/>
      <c r="AD7" s="62"/>
      <c r="AE7" s="30"/>
      <c r="AF7" s="108"/>
      <c r="AG7" s="29"/>
      <c r="AH7" s="107"/>
      <c r="AI7" s="18"/>
      <c r="AJ7" s="18"/>
      <c r="AK7" s="18"/>
      <c r="AM7" s="30"/>
      <c r="AN7" s="30"/>
      <c r="AO7" s="62"/>
      <c r="AP7" s="30"/>
      <c r="AQ7" s="30"/>
      <c r="AR7" s="62"/>
      <c r="AS7" s="29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x14ac:dyDescent="0.25">
      <c r="A8" s="34"/>
      <c r="B8" s="30"/>
      <c r="C8" s="32"/>
      <c r="D8" s="67"/>
      <c r="E8" s="30"/>
      <c r="F8" s="30"/>
      <c r="G8" s="30"/>
      <c r="H8" s="62"/>
      <c r="I8" s="30"/>
      <c r="J8" s="108"/>
      <c r="K8" s="29"/>
      <c r="L8" s="107"/>
      <c r="M8" s="18"/>
      <c r="N8" s="18"/>
      <c r="O8" s="18"/>
      <c r="Q8" s="30"/>
      <c r="R8" s="30"/>
      <c r="S8" s="62"/>
      <c r="T8" s="30"/>
      <c r="U8" s="30"/>
      <c r="V8" s="62"/>
      <c r="W8" s="29"/>
      <c r="X8" s="30">
        <v>2010</v>
      </c>
      <c r="Y8" s="30" t="s">
        <v>36</v>
      </c>
      <c r="Z8" s="67" t="s">
        <v>71</v>
      </c>
      <c r="AA8" s="30">
        <v>15</v>
      </c>
      <c r="AB8" s="30">
        <v>0</v>
      </c>
      <c r="AC8" s="30">
        <v>5</v>
      </c>
      <c r="AD8" s="30">
        <v>9</v>
      </c>
      <c r="AE8" s="30">
        <v>39</v>
      </c>
      <c r="AF8" s="53">
        <v>0.52</v>
      </c>
      <c r="AG8" s="23">
        <v>75</v>
      </c>
      <c r="AH8" s="16"/>
      <c r="AI8" s="16"/>
      <c r="AJ8" s="16"/>
      <c r="AK8" s="18"/>
      <c r="AL8" s="23"/>
      <c r="AM8" s="30"/>
      <c r="AN8" s="30"/>
      <c r="AO8" s="30"/>
      <c r="AP8" s="30"/>
      <c r="AQ8" s="30"/>
      <c r="AR8" s="125"/>
      <c r="AS8" s="1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A9" s="34"/>
      <c r="B9" s="30"/>
      <c r="C9" s="32"/>
      <c r="D9" s="67"/>
      <c r="E9" s="30"/>
      <c r="F9" s="30"/>
      <c r="G9" s="30"/>
      <c r="H9" s="62"/>
      <c r="I9" s="30"/>
      <c r="J9" s="108"/>
      <c r="K9" s="29"/>
      <c r="L9" s="107"/>
      <c r="M9" s="18"/>
      <c r="N9" s="18"/>
      <c r="O9" s="18"/>
      <c r="Q9" s="30"/>
      <c r="R9" s="30"/>
      <c r="S9" s="62"/>
      <c r="T9" s="30"/>
      <c r="U9" s="30"/>
      <c r="V9" s="62"/>
      <c r="W9" s="29"/>
      <c r="X9" s="30">
        <v>2011</v>
      </c>
      <c r="Y9" s="30" t="s">
        <v>37</v>
      </c>
      <c r="Z9" s="67" t="s">
        <v>71</v>
      </c>
      <c r="AA9" s="30">
        <v>18</v>
      </c>
      <c r="AB9" s="30">
        <v>0</v>
      </c>
      <c r="AC9" s="30">
        <v>8</v>
      </c>
      <c r="AD9" s="30">
        <v>21</v>
      </c>
      <c r="AE9" s="30">
        <v>56</v>
      </c>
      <c r="AF9" s="53">
        <v>0.62219999999999998</v>
      </c>
      <c r="AG9" s="23">
        <v>90</v>
      </c>
      <c r="AH9" s="16"/>
      <c r="AI9" s="16"/>
      <c r="AJ9" s="16"/>
      <c r="AK9" s="18"/>
      <c r="AL9" s="23"/>
      <c r="AM9" s="30">
        <v>5</v>
      </c>
      <c r="AN9" s="30">
        <v>0</v>
      </c>
      <c r="AO9" s="30">
        <v>0</v>
      </c>
      <c r="AP9" s="30">
        <v>3</v>
      </c>
      <c r="AQ9" s="30">
        <v>10</v>
      </c>
      <c r="AR9" s="125">
        <v>0.66659999999999997</v>
      </c>
      <c r="AS9" s="1">
        <v>15</v>
      </c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</row>
    <row r="10" spans="1:57" x14ac:dyDescent="0.25">
      <c r="A10" s="34"/>
      <c r="B10" s="30"/>
      <c r="C10" s="32"/>
      <c r="D10" s="67"/>
      <c r="E10" s="30"/>
      <c r="F10" s="30"/>
      <c r="G10" s="30"/>
      <c r="H10" s="62"/>
      <c r="I10" s="30"/>
      <c r="J10" s="108"/>
      <c r="K10" s="29"/>
      <c r="L10" s="107"/>
      <c r="M10" s="18"/>
      <c r="N10" s="18"/>
      <c r="O10" s="18"/>
      <c r="Q10" s="30"/>
      <c r="R10" s="30"/>
      <c r="S10" s="62"/>
      <c r="T10" s="30"/>
      <c r="U10" s="30"/>
      <c r="V10" s="62"/>
      <c r="W10" s="29"/>
      <c r="X10" s="30"/>
      <c r="Y10" s="32"/>
      <c r="Z10" s="67"/>
      <c r="AA10" s="30"/>
      <c r="AB10" s="30"/>
      <c r="AC10" s="30"/>
      <c r="AD10" s="62"/>
      <c r="AE10" s="30"/>
      <c r="AF10" s="108"/>
      <c r="AG10" s="29"/>
      <c r="AH10" s="107"/>
      <c r="AI10" s="18"/>
      <c r="AJ10" s="18"/>
      <c r="AK10" s="18"/>
      <c r="AM10" s="30"/>
      <c r="AN10" s="30"/>
      <c r="AO10" s="62"/>
      <c r="AP10" s="30"/>
      <c r="AQ10" s="30"/>
      <c r="AR10" s="62"/>
      <c r="AS10" s="29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</row>
    <row r="11" spans="1:57" x14ac:dyDescent="0.25">
      <c r="A11" s="34"/>
      <c r="B11" s="30">
        <v>2014</v>
      </c>
      <c r="C11" s="30" t="s">
        <v>39</v>
      </c>
      <c r="D11" s="67" t="s">
        <v>40</v>
      </c>
      <c r="E11" s="30">
        <v>22</v>
      </c>
      <c r="F11" s="30">
        <v>0</v>
      </c>
      <c r="G11" s="30">
        <v>3</v>
      </c>
      <c r="H11" s="30">
        <v>0</v>
      </c>
      <c r="I11" s="30">
        <v>34</v>
      </c>
      <c r="J11" s="108">
        <v>0.315</v>
      </c>
      <c r="K11" s="23">
        <v>108</v>
      </c>
      <c r="L11" s="107"/>
      <c r="M11" s="18"/>
      <c r="N11" s="18"/>
      <c r="O11" s="18"/>
      <c r="Q11" s="30"/>
      <c r="R11" s="30"/>
      <c r="S11" s="62"/>
      <c r="T11" s="30"/>
      <c r="U11" s="30"/>
      <c r="V11" s="62"/>
      <c r="W11" s="29"/>
      <c r="X11" s="30"/>
      <c r="Y11" s="32"/>
      <c r="Z11" s="67"/>
      <c r="AA11" s="30"/>
      <c r="AB11" s="30"/>
      <c r="AC11" s="30"/>
      <c r="AD11" s="62"/>
      <c r="AE11" s="30"/>
      <c r="AF11" s="108"/>
      <c r="AG11" s="29"/>
      <c r="AH11" s="107"/>
      <c r="AI11" s="18"/>
      <c r="AJ11" s="18"/>
      <c r="AK11" s="18"/>
      <c r="AM11" s="68"/>
      <c r="AN11" s="30"/>
      <c r="AO11" s="62"/>
      <c r="AP11" s="30"/>
      <c r="AQ11" s="30"/>
      <c r="AR11" s="62"/>
      <c r="AS11" s="29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</row>
    <row r="12" spans="1:57" x14ac:dyDescent="0.25">
      <c r="A12" s="34"/>
      <c r="B12" s="30">
        <v>2015</v>
      </c>
      <c r="C12" s="30" t="s">
        <v>31</v>
      </c>
      <c r="D12" s="67" t="s">
        <v>40</v>
      </c>
      <c r="E12" s="30">
        <v>21</v>
      </c>
      <c r="F12" s="30">
        <v>0</v>
      </c>
      <c r="G12" s="30">
        <v>3</v>
      </c>
      <c r="H12" s="30">
        <v>4</v>
      </c>
      <c r="I12" s="30">
        <v>46</v>
      </c>
      <c r="J12" s="53">
        <v>0.49459999999999998</v>
      </c>
      <c r="K12" s="75">
        <v>93</v>
      </c>
      <c r="L12" s="107"/>
      <c r="M12" s="18"/>
      <c r="N12" s="18"/>
      <c r="O12" s="18"/>
      <c r="Q12" s="30">
        <v>7</v>
      </c>
      <c r="R12" s="62">
        <v>0</v>
      </c>
      <c r="S12" s="30">
        <v>0</v>
      </c>
      <c r="T12" s="30">
        <v>0</v>
      </c>
      <c r="U12" s="30">
        <v>17</v>
      </c>
      <c r="V12" s="108">
        <v>0.58599999999999997</v>
      </c>
      <c r="W12" s="29">
        <v>29</v>
      </c>
      <c r="X12" s="30"/>
      <c r="Y12" s="32"/>
      <c r="Z12" s="67"/>
      <c r="AA12" s="30"/>
      <c r="AB12" s="30"/>
      <c r="AC12" s="30"/>
      <c r="AD12" s="62"/>
      <c r="AE12" s="30"/>
      <c r="AF12" s="108"/>
      <c r="AG12" s="29"/>
      <c r="AH12" s="107"/>
      <c r="AI12" s="18"/>
      <c r="AJ12" s="18"/>
      <c r="AK12" s="18"/>
      <c r="AM12" s="68"/>
      <c r="AN12" s="30"/>
      <c r="AO12" s="62"/>
      <c r="AP12" s="30"/>
      <c r="AQ12" s="30"/>
      <c r="AR12" s="62"/>
      <c r="AS12" s="29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</row>
    <row r="13" spans="1:57" x14ac:dyDescent="0.25">
      <c r="A13" s="34"/>
      <c r="B13" s="30">
        <v>2016</v>
      </c>
      <c r="C13" s="30" t="s">
        <v>31</v>
      </c>
      <c r="D13" s="67" t="s">
        <v>56</v>
      </c>
      <c r="E13" s="30">
        <v>24</v>
      </c>
      <c r="F13" s="30">
        <v>0</v>
      </c>
      <c r="G13" s="30">
        <v>2</v>
      </c>
      <c r="H13" s="30">
        <v>8</v>
      </c>
      <c r="I13" s="30">
        <v>35</v>
      </c>
      <c r="J13" s="108">
        <v>0.36799999999999999</v>
      </c>
      <c r="K13" s="75">
        <v>95</v>
      </c>
      <c r="L13" s="107"/>
      <c r="M13" s="18"/>
      <c r="N13" s="18"/>
      <c r="O13" s="18"/>
      <c r="Q13" s="30">
        <v>4</v>
      </c>
      <c r="R13" s="62">
        <v>0</v>
      </c>
      <c r="S13" s="30">
        <v>0</v>
      </c>
      <c r="T13" s="30">
        <v>0</v>
      </c>
      <c r="U13" s="30">
        <v>11</v>
      </c>
      <c r="V13" s="108">
        <v>0.84599999999999997</v>
      </c>
      <c r="W13" s="29">
        <v>13</v>
      </c>
      <c r="X13" s="30"/>
      <c r="Y13" s="32"/>
      <c r="Z13" s="67"/>
      <c r="AA13" s="30"/>
      <c r="AB13" s="30"/>
      <c r="AC13" s="30"/>
      <c r="AD13" s="62"/>
      <c r="AE13" s="30"/>
      <c r="AF13" s="108"/>
      <c r="AG13" s="29"/>
      <c r="AH13" s="107"/>
      <c r="AI13" s="18"/>
      <c r="AJ13" s="18"/>
      <c r="AK13" s="18"/>
      <c r="AM13" s="68"/>
      <c r="AN13" s="30"/>
      <c r="AO13" s="62"/>
      <c r="AP13" s="30"/>
      <c r="AQ13" s="30"/>
      <c r="AR13" s="62"/>
      <c r="AS13" s="29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</row>
    <row r="14" spans="1:57" x14ac:dyDescent="0.25">
      <c r="A14" s="34"/>
      <c r="B14" s="30">
        <v>2017</v>
      </c>
      <c r="C14" s="135" t="s">
        <v>59</v>
      </c>
      <c r="D14" s="67" t="s">
        <v>60</v>
      </c>
      <c r="E14" s="30">
        <v>5</v>
      </c>
      <c r="F14" s="30">
        <v>0</v>
      </c>
      <c r="G14" s="30">
        <v>0</v>
      </c>
      <c r="H14" s="30">
        <v>4</v>
      </c>
      <c r="I14" s="30">
        <v>10</v>
      </c>
      <c r="J14" s="108">
        <v>0.37040000000000001</v>
      </c>
      <c r="K14" s="75">
        <v>27</v>
      </c>
      <c r="L14" s="107"/>
      <c r="M14" s="18"/>
      <c r="N14" s="18"/>
      <c r="O14" s="18"/>
      <c r="Q14" s="68"/>
      <c r="R14" s="30"/>
      <c r="S14" s="62"/>
      <c r="T14" s="30"/>
      <c r="U14" s="30"/>
      <c r="V14" s="62"/>
      <c r="W14" s="29"/>
      <c r="X14" s="30"/>
      <c r="Y14" s="32"/>
      <c r="Z14" s="67"/>
      <c r="AA14" s="30"/>
      <c r="AB14" s="30"/>
      <c r="AC14" s="30"/>
      <c r="AD14" s="62"/>
      <c r="AE14" s="30"/>
      <c r="AF14" s="108"/>
      <c r="AG14" s="29"/>
      <c r="AH14" s="107"/>
      <c r="AI14" s="18"/>
      <c r="AJ14" s="18"/>
      <c r="AK14" s="18"/>
      <c r="AM14" s="68"/>
      <c r="AN14" s="30"/>
      <c r="AO14" s="62"/>
      <c r="AP14" s="30"/>
      <c r="AQ14" s="30"/>
      <c r="AR14" s="62"/>
      <c r="AS14" s="29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</row>
    <row r="15" spans="1:57" x14ac:dyDescent="0.25">
      <c r="A15" s="34"/>
      <c r="B15" s="30">
        <v>2017</v>
      </c>
      <c r="C15" s="30" t="s">
        <v>58</v>
      </c>
      <c r="D15" s="67" t="s">
        <v>56</v>
      </c>
      <c r="E15" s="30">
        <v>9</v>
      </c>
      <c r="F15" s="30">
        <v>0</v>
      </c>
      <c r="G15" s="30">
        <v>4</v>
      </c>
      <c r="H15" s="30">
        <v>1</v>
      </c>
      <c r="I15" s="30">
        <v>20</v>
      </c>
      <c r="J15" s="53">
        <v>0.57140000000000002</v>
      </c>
      <c r="K15" s="75">
        <v>35</v>
      </c>
      <c r="L15" s="107"/>
      <c r="M15" s="18"/>
      <c r="N15" s="18"/>
      <c r="O15" s="18"/>
      <c r="Q15" s="68"/>
      <c r="R15" s="30"/>
      <c r="S15" s="62"/>
      <c r="T15" s="30"/>
      <c r="U15" s="30"/>
      <c r="V15" s="62"/>
      <c r="W15" s="29"/>
      <c r="X15" s="30"/>
      <c r="Y15" s="32"/>
      <c r="Z15" s="67"/>
      <c r="AA15" s="30"/>
      <c r="AB15" s="30"/>
      <c r="AC15" s="30"/>
      <c r="AD15" s="62"/>
      <c r="AE15" s="30"/>
      <c r="AF15" s="108"/>
      <c r="AG15" s="29"/>
      <c r="AH15" s="107"/>
      <c r="AI15" s="18"/>
      <c r="AJ15" s="18"/>
      <c r="AK15" s="18"/>
      <c r="AM15" s="68"/>
      <c r="AN15" s="30"/>
      <c r="AO15" s="62"/>
      <c r="AP15" s="30"/>
      <c r="AQ15" s="30"/>
      <c r="AR15" s="62"/>
      <c r="AS15" s="29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</row>
    <row r="16" spans="1:57" x14ac:dyDescent="0.25">
      <c r="A16" s="34"/>
      <c r="B16" s="30">
        <v>2018</v>
      </c>
      <c r="C16" s="30" t="s">
        <v>31</v>
      </c>
      <c r="D16" s="67" t="s">
        <v>56</v>
      </c>
      <c r="E16" s="30">
        <v>20</v>
      </c>
      <c r="F16" s="30">
        <v>0</v>
      </c>
      <c r="G16" s="30">
        <v>8</v>
      </c>
      <c r="H16" s="30">
        <v>7</v>
      </c>
      <c r="I16" s="30">
        <v>54</v>
      </c>
      <c r="J16" s="53">
        <v>0.46949999999999997</v>
      </c>
      <c r="K16" s="36">
        <v>115</v>
      </c>
      <c r="L16" s="107"/>
      <c r="M16" s="18"/>
      <c r="N16" s="18"/>
      <c r="O16" s="18"/>
      <c r="P16" s="34"/>
      <c r="Q16" s="30">
        <v>4</v>
      </c>
      <c r="R16" s="30">
        <v>0</v>
      </c>
      <c r="S16" s="62">
        <v>1</v>
      </c>
      <c r="T16" s="30">
        <v>2</v>
      </c>
      <c r="U16" s="30">
        <v>8</v>
      </c>
      <c r="V16" s="125">
        <v>0.36359999999999998</v>
      </c>
      <c r="W16" s="23">
        <v>22</v>
      </c>
      <c r="X16" s="30">
        <v>2018</v>
      </c>
      <c r="Y16" s="32" t="s">
        <v>77</v>
      </c>
      <c r="Z16" s="67" t="s">
        <v>71</v>
      </c>
      <c r="AA16" s="30">
        <v>1</v>
      </c>
      <c r="AB16" s="30">
        <v>0</v>
      </c>
      <c r="AC16" s="30">
        <v>1</v>
      </c>
      <c r="AD16" s="62">
        <v>0</v>
      </c>
      <c r="AE16" s="30">
        <v>4</v>
      </c>
      <c r="AF16" s="53">
        <v>0.66659999999999997</v>
      </c>
      <c r="AG16" s="23">
        <v>6</v>
      </c>
      <c r="AH16" s="18"/>
      <c r="AI16" s="18"/>
      <c r="AJ16" s="18"/>
      <c r="AK16" s="18"/>
      <c r="AL16" s="23"/>
      <c r="AM16" s="67"/>
      <c r="AN16" s="67"/>
      <c r="AO16" s="39"/>
      <c r="AP16" s="67"/>
      <c r="AQ16" s="67"/>
      <c r="AR16" s="39"/>
      <c r="AS16" s="29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</row>
    <row r="17" spans="1:57" x14ac:dyDescent="0.25">
      <c r="A17" s="34"/>
      <c r="B17" s="30"/>
      <c r="C17" s="30"/>
      <c r="D17" s="67"/>
      <c r="E17" s="30"/>
      <c r="F17" s="30"/>
      <c r="G17" s="30"/>
      <c r="H17" s="30"/>
      <c r="I17" s="30"/>
      <c r="J17" s="53"/>
      <c r="K17" s="70"/>
      <c r="L17" s="107"/>
      <c r="M17" s="18"/>
      <c r="N17" s="18"/>
      <c r="O17" s="18"/>
      <c r="Q17" s="68"/>
      <c r="R17" s="30"/>
      <c r="S17" s="62"/>
      <c r="T17" s="30"/>
      <c r="U17" s="30"/>
      <c r="V17" s="62"/>
      <c r="W17" s="29"/>
      <c r="X17" s="30">
        <v>2019</v>
      </c>
      <c r="Y17" s="30" t="s">
        <v>79</v>
      </c>
      <c r="Z17" s="67" t="s">
        <v>80</v>
      </c>
      <c r="AA17" s="30">
        <v>3</v>
      </c>
      <c r="AB17" s="30">
        <v>0</v>
      </c>
      <c r="AC17" s="30">
        <v>0</v>
      </c>
      <c r="AD17" s="30">
        <v>1</v>
      </c>
      <c r="AE17" s="30">
        <v>5</v>
      </c>
      <c r="AF17" s="53">
        <v>0.55549999999999999</v>
      </c>
      <c r="AG17" s="29">
        <v>9</v>
      </c>
      <c r="AH17" s="107"/>
      <c r="AI17" s="18"/>
      <c r="AJ17" s="18"/>
      <c r="AK17" s="18"/>
      <c r="AM17" s="30">
        <v>6</v>
      </c>
      <c r="AN17" s="30">
        <v>0</v>
      </c>
      <c r="AO17" s="62">
        <v>2</v>
      </c>
      <c r="AP17" s="30">
        <v>3</v>
      </c>
      <c r="AQ17" s="30">
        <v>22</v>
      </c>
      <c r="AR17" s="125">
        <v>0.6875</v>
      </c>
      <c r="AS17" s="29">
        <v>32</v>
      </c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</row>
    <row r="18" spans="1:57" ht="14.25" x14ac:dyDescent="0.2">
      <c r="A18" s="34"/>
      <c r="B18" s="131" t="s">
        <v>70</v>
      </c>
      <c r="C18" s="132"/>
      <c r="D18" s="133"/>
      <c r="E18" s="112">
        <f>SUM(E4:E17)</f>
        <v>119</v>
      </c>
      <c r="F18" s="112">
        <f>SUM(F4:F17)</f>
        <v>0</v>
      </c>
      <c r="G18" s="112">
        <f>SUM(G4:G17)</f>
        <v>21</v>
      </c>
      <c r="H18" s="112">
        <f>SUM(H4:H17)</f>
        <v>27</v>
      </c>
      <c r="I18" s="112">
        <f>SUM(I4:I17)</f>
        <v>226</v>
      </c>
      <c r="J18" s="113">
        <f>PRODUCT(I18/K18)</f>
        <v>0.40794223826714804</v>
      </c>
      <c r="K18" s="70">
        <f>SUM(K4:K17)</f>
        <v>554</v>
      </c>
      <c r="L18" s="22"/>
      <c r="M18" s="20"/>
      <c r="N18" s="114"/>
      <c r="O18" s="115"/>
      <c r="P18" s="23"/>
      <c r="Q18" s="112">
        <f>SUM(Q4:Q17)</f>
        <v>15</v>
      </c>
      <c r="R18" s="112">
        <f>SUM(R4:R17)</f>
        <v>0</v>
      </c>
      <c r="S18" s="112">
        <f>SUM(S4:S17)</f>
        <v>1</v>
      </c>
      <c r="T18" s="112">
        <f>SUM(T4:T17)</f>
        <v>2</v>
      </c>
      <c r="U18" s="112">
        <f>SUM(U4:U17)</f>
        <v>36</v>
      </c>
      <c r="V18" s="113">
        <f>PRODUCT(U18/W18)</f>
        <v>0.5625</v>
      </c>
      <c r="W18" s="70">
        <f>SUM(W4:W17)</f>
        <v>64</v>
      </c>
      <c r="X18" s="16" t="s">
        <v>70</v>
      </c>
      <c r="Y18" s="17"/>
      <c r="Z18" s="15"/>
      <c r="AA18" s="112">
        <f>SUM(AA4:AA17)</f>
        <v>80</v>
      </c>
      <c r="AB18" s="112">
        <f>SUM(AB4:AB17)</f>
        <v>0</v>
      </c>
      <c r="AC18" s="112">
        <f>SUM(AC4:AC17)</f>
        <v>22</v>
      </c>
      <c r="AD18" s="112">
        <f>SUM(AD4:AD17)</f>
        <v>45</v>
      </c>
      <c r="AE18" s="112">
        <f>SUM(AE4:AE17)</f>
        <v>223</v>
      </c>
      <c r="AF18" s="113">
        <f>PRODUCT(AE18/AG18)</f>
        <v>0.52224824355971899</v>
      </c>
      <c r="AG18" s="70">
        <f>SUM(AG4:AG17)</f>
        <v>427</v>
      </c>
      <c r="AH18" s="22"/>
      <c r="AI18" s="20"/>
      <c r="AJ18" s="114"/>
      <c r="AK18" s="115"/>
      <c r="AL18" s="23"/>
      <c r="AM18" s="112">
        <f>SUM(AM4:AM17)</f>
        <v>11</v>
      </c>
      <c r="AN18" s="112">
        <f>SUM(AN4:AN17)</f>
        <v>0</v>
      </c>
      <c r="AO18" s="112">
        <f>SUM(AO4:AO17)</f>
        <v>2</v>
      </c>
      <c r="AP18" s="112">
        <f>SUM(AP4:AP17)</f>
        <v>6</v>
      </c>
      <c r="AQ18" s="112">
        <f>SUM(AQ4:AQ17)</f>
        <v>32</v>
      </c>
      <c r="AR18" s="113">
        <f>PRODUCT(AQ18/AS18)</f>
        <v>0.68085106382978722</v>
      </c>
      <c r="AS18" s="106">
        <f>SUM(AS4:AS17)</f>
        <v>47</v>
      </c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</row>
    <row r="19" spans="1:57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5"/>
      <c r="K19" s="29"/>
      <c r="L19" s="23"/>
      <c r="M19" s="23"/>
      <c r="N19" s="23"/>
      <c r="O19" s="23"/>
      <c r="P19" s="34"/>
      <c r="Q19" s="34"/>
      <c r="R19" s="36"/>
      <c r="S19" s="34"/>
      <c r="T19" s="34"/>
      <c r="U19" s="23"/>
      <c r="V19" s="23"/>
      <c r="W19" s="29"/>
      <c r="X19" s="34"/>
      <c r="Y19" s="34"/>
      <c r="Z19" s="34"/>
      <c r="AA19" s="34"/>
      <c r="AB19" s="34"/>
      <c r="AC19" s="34"/>
      <c r="AD19" s="34"/>
      <c r="AE19" s="34"/>
      <c r="AF19" s="35"/>
      <c r="AG19" s="29"/>
      <c r="AH19" s="23"/>
      <c r="AI19" s="23"/>
      <c r="AJ19" s="23"/>
      <c r="AK19" s="23"/>
      <c r="AL19" s="34"/>
      <c r="AM19" s="34"/>
      <c r="AN19" s="36"/>
      <c r="AO19" s="34"/>
      <c r="AP19" s="34"/>
      <c r="AQ19" s="23"/>
      <c r="AR19" s="23"/>
      <c r="AS19" s="29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</row>
    <row r="20" spans="1:57" x14ac:dyDescent="0.25">
      <c r="A20" s="34"/>
      <c r="B20" s="117" t="s">
        <v>69</v>
      </c>
      <c r="C20" s="118"/>
      <c r="D20" s="119"/>
      <c r="E20" s="15" t="s">
        <v>2</v>
      </c>
      <c r="F20" s="18" t="s">
        <v>7</v>
      </c>
      <c r="G20" s="15" t="s">
        <v>4</v>
      </c>
      <c r="H20" s="18" t="s">
        <v>5</v>
      </c>
      <c r="I20" s="18" t="s">
        <v>12</v>
      </c>
      <c r="J20" s="18" t="s">
        <v>17</v>
      </c>
      <c r="K20" s="23"/>
      <c r="L20" s="18" t="s">
        <v>21</v>
      </c>
      <c r="M20" s="18" t="s">
        <v>22</v>
      </c>
      <c r="N20" s="18" t="s">
        <v>75</v>
      </c>
      <c r="O20" s="18" t="s">
        <v>76</v>
      </c>
      <c r="Q20" s="36"/>
      <c r="R20" s="36" t="s">
        <v>28</v>
      </c>
      <c r="S20" s="36"/>
      <c r="T20" s="34" t="s">
        <v>78</v>
      </c>
      <c r="U20" s="23"/>
      <c r="V20" s="29"/>
      <c r="W20" s="29"/>
      <c r="X20" s="116"/>
      <c r="Y20" s="116"/>
      <c r="Z20" s="116"/>
      <c r="AA20" s="116"/>
      <c r="AB20" s="116"/>
      <c r="AC20" s="34"/>
      <c r="AD20" s="34"/>
      <c r="AE20" s="34"/>
      <c r="AF20" s="34"/>
      <c r="AG20" s="34"/>
      <c r="AH20" s="34"/>
      <c r="AI20" s="34"/>
      <c r="AJ20" s="34"/>
      <c r="AK20" s="34"/>
      <c r="AM20" s="29"/>
      <c r="AN20" s="116"/>
      <c r="AO20" s="116"/>
      <c r="AP20" s="116"/>
      <c r="AQ20" s="116"/>
      <c r="AR20" s="116"/>
      <c r="AS20" s="116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</row>
    <row r="21" spans="1:57" x14ac:dyDescent="0.25">
      <c r="A21" s="34"/>
      <c r="B21" s="38" t="s">
        <v>43</v>
      </c>
      <c r="C21" s="12"/>
      <c r="D21" s="39"/>
      <c r="E21" s="120">
        <v>14</v>
      </c>
      <c r="F21" s="120">
        <v>0</v>
      </c>
      <c r="G21" s="120">
        <v>2</v>
      </c>
      <c r="H21" s="120">
        <v>0</v>
      </c>
      <c r="I21" s="120">
        <v>9</v>
      </c>
      <c r="J21" s="134">
        <v>0.23100000000000001</v>
      </c>
      <c r="K21" s="34">
        <f>PRODUCT(I21/J21)</f>
        <v>38.961038961038959</v>
      </c>
      <c r="L21" s="121">
        <f t="shared" ref="L21:L22" si="0">PRODUCT((F21+G21)/E21)</f>
        <v>0.14285714285714285</v>
      </c>
      <c r="M21" s="121">
        <f t="shared" ref="M21:M22" si="1">PRODUCT(H21/E21)</f>
        <v>0</v>
      </c>
      <c r="N21" s="121">
        <f t="shared" ref="N21:N22" si="2">PRODUCT((F21+G21+H21)/E21)</f>
        <v>0.14285714285714285</v>
      </c>
      <c r="O21" s="121">
        <f t="shared" ref="O21:O22" si="3">PRODUCT(I21/E21)</f>
        <v>0.6428571428571429</v>
      </c>
      <c r="Q21" s="36"/>
      <c r="R21" s="36"/>
      <c r="S21" s="36"/>
      <c r="T21" s="34" t="s">
        <v>30</v>
      </c>
      <c r="U21" s="34"/>
      <c r="V21" s="34"/>
      <c r="W21" s="34"/>
      <c r="X21" s="36"/>
      <c r="Y21" s="36"/>
      <c r="Z21" s="36"/>
      <c r="AA21" s="36"/>
      <c r="AB21" s="36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6"/>
      <c r="AO21" s="36"/>
      <c r="AP21" s="36"/>
      <c r="AQ21" s="36"/>
      <c r="AR21" s="36"/>
      <c r="AS21" s="36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</row>
    <row r="22" spans="1:57" x14ac:dyDescent="0.25">
      <c r="A22" s="34"/>
      <c r="B22" s="109" t="s">
        <v>29</v>
      </c>
      <c r="C22" s="110"/>
      <c r="D22" s="111"/>
      <c r="E22" s="120">
        <f>PRODUCT(E18+Q18)</f>
        <v>134</v>
      </c>
      <c r="F22" s="120">
        <f>PRODUCT(F18+R18)</f>
        <v>0</v>
      </c>
      <c r="G22" s="120">
        <f>PRODUCT(G18+S18)</f>
        <v>22</v>
      </c>
      <c r="H22" s="120">
        <f>PRODUCT(H18+T18)</f>
        <v>29</v>
      </c>
      <c r="I22" s="120">
        <f>PRODUCT(I18+U18)</f>
        <v>262</v>
      </c>
      <c r="J22" s="134">
        <f>PRODUCT(I22/K22)</f>
        <v>0.42394822006472493</v>
      </c>
      <c r="K22" s="34">
        <f>PRODUCT(K18+W18)</f>
        <v>618</v>
      </c>
      <c r="L22" s="121">
        <f t="shared" si="0"/>
        <v>0.16417910447761194</v>
      </c>
      <c r="M22" s="121">
        <f t="shared" si="1"/>
        <v>0.21641791044776118</v>
      </c>
      <c r="N22" s="121">
        <f t="shared" si="2"/>
        <v>0.38059701492537312</v>
      </c>
      <c r="O22" s="121">
        <f t="shared" si="3"/>
        <v>1.955223880597015</v>
      </c>
      <c r="Q22" s="36"/>
      <c r="R22" s="36"/>
      <c r="S22" s="36"/>
      <c r="T22" s="34" t="s">
        <v>41</v>
      </c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</row>
    <row r="23" spans="1:57" x14ac:dyDescent="0.25">
      <c r="A23" s="34"/>
      <c r="B23" s="27" t="s">
        <v>68</v>
      </c>
      <c r="C23" s="25"/>
      <c r="D23" s="57"/>
      <c r="E23" s="120">
        <f>PRODUCT(AA18+AM18)</f>
        <v>91</v>
      </c>
      <c r="F23" s="120">
        <f>PRODUCT(AB18+AN18)</f>
        <v>0</v>
      </c>
      <c r="G23" s="120">
        <f>PRODUCT(AC18+AO18)</f>
        <v>24</v>
      </c>
      <c r="H23" s="120">
        <f>PRODUCT(AD18+AP18)</f>
        <v>51</v>
      </c>
      <c r="I23" s="120">
        <f>PRODUCT(AE18+AQ18)</f>
        <v>255</v>
      </c>
      <c r="J23" s="134">
        <f>PRODUCT(I23/K23)</f>
        <v>0.53797468354430378</v>
      </c>
      <c r="K23" s="23">
        <f>PRODUCT(AG18+AS18)</f>
        <v>474</v>
      </c>
      <c r="L23" s="121">
        <f>PRODUCT((F23+G23)/E23)</f>
        <v>0.26373626373626374</v>
      </c>
      <c r="M23" s="121">
        <f>PRODUCT(H23/E23)</f>
        <v>0.56043956043956045</v>
      </c>
      <c r="N23" s="121">
        <f>PRODUCT((F23+G23+H23)/E23)</f>
        <v>0.82417582417582413</v>
      </c>
      <c r="O23" s="121">
        <f>PRODUCT(I23/E23)</f>
        <v>2.802197802197802</v>
      </c>
      <c r="Q23" s="36"/>
      <c r="R23" s="36"/>
      <c r="S23" s="34"/>
      <c r="T23" s="34" t="s">
        <v>57</v>
      </c>
      <c r="U23" s="23"/>
      <c r="V23" s="23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23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</row>
    <row r="24" spans="1:57" x14ac:dyDescent="0.25">
      <c r="A24" s="34"/>
      <c r="B24" s="122" t="s">
        <v>70</v>
      </c>
      <c r="C24" s="123"/>
      <c r="D24" s="124"/>
      <c r="E24" s="120">
        <f>SUM(E21:E23)</f>
        <v>239</v>
      </c>
      <c r="F24" s="120">
        <f t="shared" ref="F24:I24" si="4">SUM(F21:F23)</f>
        <v>0</v>
      </c>
      <c r="G24" s="120">
        <f t="shared" si="4"/>
        <v>48</v>
      </c>
      <c r="H24" s="120">
        <f t="shared" si="4"/>
        <v>80</v>
      </c>
      <c r="I24" s="120">
        <f t="shared" si="4"/>
        <v>526</v>
      </c>
      <c r="J24" s="134">
        <f>PRODUCT(I24/K24)</f>
        <v>0.46509117633549218</v>
      </c>
      <c r="K24" s="34">
        <f>SUM(K21:K23)</f>
        <v>1130.9610389610389</v>
      </c>
      <c r="L24" s="121">
        <f>PRODUCT((F24+G24)/E24)</f>
        <v>0.20083682008368201</v>
      </c>
      <c r="M24" s="121">
        <f>PRODUCT(H24/E24)</f>
        <v>0.33472803347280333</v>
      </c>
      <c r="N24" s="121">
        <f>PRODUCT((F24+G24+H24)/E24)</f>
        <v>0.53556485355648531</v>
      </c>
      <c r="O24" s="121">
        <f>PRODUCT(I24/E24)</f>
        <v>2.2008368200836821</v>
      </c>
      <c r="Q24" s="23"/>
      <c r="R24" s="23"/>
      <c r="S24" s="23"/>
      <c r="T24" s="97" t="s">
        <v>61</v>
      </c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</row>
    <row r="25" spans="1:57" ht="14.25" x14ac:dyDescent="0.2">
      <c r="A25" s="34"/>
      <c r="B25" s="34"/>
      <c r="C25" s="34"/>
      <c r="D25" s="34"/>
      <c r="E25" s="23"/>
      <c r="F25" s="23"/>
      <c r="G25" s="23"/>
      <c r="H25" s="23"/>
      <c r="I25" s="23"/>
      <c r="J25" s="34"/>
      <c r="K25" s="34"/>
      <c r="L25" s="23"/>
      <c r="M25" s="23"/>
      <c r="N25" s="23"/>
      <c r="O25" s="23"/>
      <c r="P25" s="34"/>
      <c r="Q25" s="34"/>
      <c r="R25" s="34"/>
      <c r="S25" s="34"/>
      <c r="T25" s="34" t="s">
        <v>81</v>
      </c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</row>
    <row r="26" spans="1:57" ht="14.25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 t="s">
        <v>82</v>
      </c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</row>
    <row r="27" spans="1:57" ht="14.25" x14ac:dyDescent="0.2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23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</row>
    <row r="28" spans="1:57" ht="14.25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</row>
    <row r="29" spans="1:57" ht="14.25" x14ac:dyDescent="0.2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</row>
    <row r="30" spans="1:57" ht="14.25" x14ac:dyDescent="0.2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</row>
    <row r="31" spans="1:57" ht="14.25" x14ac:dyDescent="0.2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</row>
    <row r="32" spans="1:57" ht="14.25" x14ac:dyDescent="0.2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</row>
    <row r="33" spans="1:57" ht="14.25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</row>
    <row r="34" spans="1:57" ht="14.25" x14ac:dyDescent="0.2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</row>
    <row r="35" spans="1:57" ht="14.25" x14ac:dyDescent="0.2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</row>
    <row r="36" spans="1:57" ht="14.25" x14ac:dyDescent="0.2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</row>
    <row r="37" spans="1:57" ht="14.25" x14ac:dyDescent="0.2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</row>
    <row r="38" spans="1:57" ht="14.25" x14ac:dyDescent="0.2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</row>
    <row r="39" spans="1:57" ht="14.25" x14ac:dyDescent="0.2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</row>
    <row r="40" spans="1:57" ht="14.25" x14ac:dyDescent="0.2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</row>
    <row r="41" spans="1:57" ht="14.25" x14ac:dyDescent="0.2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</row>
    <row r="42" spans="1:57" ht="14.25" x14ac:dyDescent="0.2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</row>
    <row r="43" spans="1:57" ht="14.25" x14ac:dyDescent="0.2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</row>
    <row r="44" spans="1:57" ht="14.25" x14ac:dyDescent="0.2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</row>
    <row r="45" spans="1:57" ht="14.25" x14ac:dyDescent="0.2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</row>
    <row r="46" spans="1:57" ht="14.25" x14ac:dyDescent="0.2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</row>
    <row r="47" spans="1:57" ht="14.25" x14ac:dyDescent="0.2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</row>
    <row r="48" spans="1:57" ht="14.25" x14ac:dyDescent="0.2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</row>
    <row r="49" spans="1:57" ht="14.25" x14ac:dyDescent="0.2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</row>
    <row r="50" spans="1:57" ht="14.25" x14ac:dyDescent="0.2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</row>
    <row r="51" spans="1:57" ht="14.25" x14ac:dyDescent="0.2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</row>
    <row r="52" spans="1:57" ht="14.25" x14ac:dyDescent="0.2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</row>
    <row r="53" spans="1:57" ht="14.25" x14ac:dyDescent="0.2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</row>
    <row r="54" spans="1:57" ht="14.25" x14ac:dyDescent="0.2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</row>
    <row r="55" spans="1:57" ht="14.25" x14ac:dyDescent="0.2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</row>
    <row r="56" spans="1:57" ht="14.25" x14ac:dyDescent="0.2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</row>
    <row r="57" spans="1:57" ht="14.25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</row>
    <row r="58" spans="1:57" ht="14.25" x14ac:dyDescent="0.2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34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BD58" s="34"/>
      <c r="BE58" s="34"/>
    </row>
    <row r="59" spans="1:57" ht="14.25" x14ac:dyDescent="0.2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4"/>
      <c r="BB59" s="34"/>
      <c r="BC59" s="34"/>
      <c r="BD59" s="34"/>
      <c r="BE59" s="34"/>
    </row>
    <row r="60" spans="1:57" ht="14.25" x14ac:dyDescent="0.2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  <c r="AW60" s="34"/>
      <c r="AX60" s="34"/>
      <c r="AY60" s="34"/>
      <c r="AZ60" s="34"/>
      <c r="BA60" s="34"/>
      <c r="BB60" s="34"/>
      <c r="BC60" s="34"/>
      <c r="BD60" s="34"/>
      <c r="BE60" s="34"/>
    </row>
    <row r="61" spans="1:57" ht="14.25" x14ac:dyDescent="0.2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</row>
    <row r="62" spans="1:57" ht="14.25" x14ac:dyDescent="0.2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</row>
    <row r="63" spans="1:57" ht="14.25" x14ac:dyDescent="0.2">
      <c r="A63" s="34"/>
      <c r="B63" s="34"/>
      <c r="C63" s="34"/>
      <c r="D63" s="34"/>
      <c r="J63" s="34"/>
      <c r="K63" s="34"/>
      <c r="L63"/>
      <c r="M63"/>
      <c r="N63"/>
      <c r="O63"/>
      <c r="P63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</row>
    <row r="64" spans="1:57" ht="14.25" x14ac:dyDescent="0.2">
      <c r="A64" s="34"/>
      <c r="B64" s="34"/>
      <c r="C64" s="34"/>
      <c r="D64" s="34"/>
      <c r="J64" s="34"/>
      <c r="K64" s="34"/>
      <c r="L64"/>
      <c r="M64"/>
      <c r="N64"/>
      <c r="O64"/>
      <c r="P6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</row>
    <row r="65" spans="1:57" ht="14.25" x14ac:dyDescent="0.2">
      <c r="A65" s="34"/>
      <c r="B65" s="34"/>
      <c r="C65" s="34"/>
      <c r="D65" s="34"/>
      <c r="J65" s="34"/>
      <c r="K65" s="34"/>
      <c r="L65"/>
      <c r="M65"/>
      <c r="N65"/>
      <c r="O65"/>
      <c r="P65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</row>
    <row r="66" spans="1:57" ht="14.25" x14ac:dyDescent="0.2">
      <c r="A66" s="34"/>
      <c r="B66" s="34"/>
      <c r="C66" s="34"/>
      <c r="D66" s="34"/>
      <c r="J66" s="34"/>
      <c r="K66" s="34"/>
      <c r="L66"/>
      <c r="M66"/>
      <c r="N66"/>
      <c r="O66"/>
      <c r="P66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</row>
    <row r="67" spans="1:57" ht="14.25" x14ac:dyDescent="0.2">
      <c r="A67" s="34"/>
      <c r="B67" s="34"/>
      <c r="C67" s="34"/>
      <c r="D67" s="34"/>
      <c r="J67" s="34"/>
      <c r="K67" s="34"/>
      <c r="L67"/>
      <c r="M67"/>
      <c r="N67"/>
      <c r="O67"/>
      <c r="P67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</row>
    <row r="68" spans="1:57" ht="14.25" x14ac:dyDescent="0.2">
      <c r="A68" s="34"/>
      <c r="B68" s="34"/>
      <c r="C68" s="34"/>
      <c r="D68" s="34"/>
      <c r="J68" s="34"/>
      <c r="K68" s="34"/>
      <c r="L68"/>
      <c r="M68"/>
      <c r="N68"/>
      <c r="O68"/>
      <c r="P68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</row>
    <row r="69" spans="1:57" ht="14.25" x14ac:dyDescent="0.2">
      <c r="A69" s="34"/>
      <c r="B69" s="34"/>
      <c r="C69" s="34"/>
      <c r="D69" s="34"/>
      <c r="J69" s="34"/>
      <c r="K69" s="34"/>
      <c r="L69"/>
      <c r="M69"/>
      <c r="N69"/>
      <c r="O69"/>
      <c r="P69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</row>
    <row r="70" spans="1:57" ht="14.25" x14ac:dyDescent="0.2">
      <c r="A70" s="34"/>
      <c r="B70" s="34"/>
      <c r="C70" s="34"/>
      <c r="D70" s="34"/>
      <c r="J70" s="34"/>
      <c r="K70" s="34"/>
      <c r="L70"/>
      <c r="M70"/>
      <c r="N70"/>
      <c r="O70"/>
      <c r="P70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</row>
    <row r="71" spans="1:57" ht="14.25" x14ac:dyDescent="0.2">
      <c r="A71" s="34"/>
      <c r="B71" s="34"/>
      <c r="C71" s="34"/>
      <c r="D71" s="34"/>
      <c r="J71" s="34"/>
      <c r="K71" s="34"/>
      <c r="L71"/>
      <c r="M71"/>
      <c r="N71"/>
      <c r="O71"/>
      <c r="P71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</row>
    <row r="72" spans="1:57" ht="14.25" x14ac:dyDescent="0.2">
      <c r="A72" s="34"/>
      <c r="B72" s="34"/>
      <c r="C72" s="34"/>
      <c r="D72" s="34"/>
      <c r="J72" s="34"/>
      <c r="K72" s="34"/>
      <c r="L72"/>
      <c r="M72"/>
      <c r="N72"/>
      <c r="O72"/>
      <c r="P72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</row>
    <row r="73" spans="1:57" ht="14.25" x14ac:dyDescent="0.2">
      <c r="A73" s="34"/>
      <c r="B73" s="34"/>
      <c r="C73" s="34"/>
      <c r="D73" s="34"/>
      <c r="J73" s="34"/>
      <c r="K73" s="34"/>
      <c r="L73"/>
      <c r="M73"/>
      <c r="N73"/>
      <c r="O73"/>
      <c r="P73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</row>
    <row r="74" spans="1:57" ht="14.25" x14ac:dyDescent="0.2">
      <c r="A74" s="34"/>
      <c r="B74" s="34"/>
      <c r="C74" s="34"/>
      <c r="D74" s="34"/>
      <c r="J74" s="34"/>
      <c r="K74" s="34"/>
      <c r="L74"/>
      <c r="M74"/>
      <c r="N74"/>
      <c r="O74"/>
      <c r="P7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</row>
    <row r="75" spans="1:57" ht="14.25" x14ac:dyDescent="0.2">
      <c r="A75" s="34"/>
      <c r="B75" s="34"/>
      <c r="C75" s="34"/>
      <c r="D75" s="34"/>
      <c r="J75" s="34"/>
      <c r="K75" s="34"/>
      <c r="L75"/>
      <c r="M75"/>
      <c r="N75"/>
      <c r="O75"/>
      <c r="P75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</row>
    <row r="76" spans="1:57" ht="14.25" x14ac:dyDescent="0.2">
      <c r="A76" s="34"/>
      <c r="B76" s="34"/>
      <c r="C76" s="34"/>
      <c r="D76" s="34"/>
      <c r="J76" s="34"/>
      <c r="K76" s="34"/>
      <c r="L76"/>
      <c r="M76"/>
      <c r="N76"/>
      <c r="O76"/>
      <c r="P76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</row>
    <row r="77" spans="1:57" ht="14.25" x14ac:dyDescent="0.2">
      <c r="A77" s="34"/>
      <c r="B77" s="34"/>
      <c r="C77" s="34"/>
      <c r="D77" s="34"/>
      <c r="J77" s="34"/>
      <c r="K77" s="34"/>
      <c r="L77"/>
      <c r="M77"/>
      <c r="N77"/>
      <c r="O77"/>
      <c r="P77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</row>
    <row r="78" spans="1:57" ht="14.25" x14ac:dyDescent="0.2">
      <c r="A78" s="34"/>
      <c r="B78" s="34"/>
      <c r="C78" s="34"/>
      <c r="D78" s="34"/>
      <c r="J78" s="34"/>
      <c r="K78" s="34"/>
      <c r="L78"/>
      <c r="M78"/>
      <c r="N78"/>
      <c r="O78"/>
      <c r="P78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</row>
    <row r="79" spans="1:57" ht="14.25" x14ac:dyDescent="0.2">
      <c r="A79" s="34"/>
      <c r="B79" s="34"/>
      <c r="C79" s="34"/>
      <c r="D79" s="34"/>
      <c r="J79" s="34"/>
      <c r="K79" s="34"/>
      <c r="L79"/>
      <c r="M79"/>
      <c r="N79"/>
      <c r="O79"/>
      <c r="P79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</row>
    <row r="80" spans="1:57" ht="14.25" x14ac:dyDescent="0.2">
      <c r="A80" s="34"/>
      <c r="B80" s="34"/>
      <c r="C80" s="34"/>
      <c r="D80" s="34"/>
      <c r="J80" s="34"/>
      <c r="K80" s="34"/>
      <c r="L80"/>
      <c r="M80"/>
      <c r="N80"/>
      <c r="O80"/>
      <c r="P80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</row>
    <row r="81" spans="1:57" ht="14.25" x14ac:dyDescent="0.2">
      <c r="A81" s="34"/>
      <c r="B81" s="34"/>
      <c r="C81" s="34"/>
      <c r="D81" s="34"/>
      <c r="J81" s="34"/>
      <c r="K81" s="34"/>
      <c r="L81"/>
      <c r="M81"/>
      <c r="N81"/>
      <c r="O81"/>
      <c r="P81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</row>
    <row r="82" spans="1:57" ht="14.25" x14ac:dyDescent="0.2">
      <c r="A82" s="34"/>
      <c r="B82" s="34"/>
      <c r="C82" s="34"/>
      <c r="D82" s="34"/>
      <c r="J82" s="34"/>
      <c r="K82" s="34"/>
      <c r="L82"/>
      <c r="M82"/>
      <c r="N82"/>
      <c r="O82"/>
      <c r="P82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</row>
    <row r="83" spans="1:57" ht="14.25" x14ac:dyDescent="0.2">
      <c r="A83" s="34"/>
      <c r="B83" s="34"/>
      <c r="C83" s="34"/>
      <c r="D83" s="34"/>
      <c r="J83" s="34"/>
      <c r="K83" s="34"/>
      <c r="L83"/>
      <c r="M83"/>
      <c r="N83"/>
      <c r="O83"/>
      <c r="P83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</row>
    <row r="84" spans="1:57" ht="14.25" x14ac:dyDescent="0.2">
      <c r="A84" s="34"/>
      <c r="B84" s="34"/>
      <c r="C84" s="34"/>
      <c r="D84" s="34"/>
      <c r="J84" s="34"/>
      <c r="K84" s="34"/>
      <c r="L84"/>
      <c r="M84"/>
      <c r="N84"/>
      <c r="O84"/>
      <c r="P8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T84" s="34"/>
      <c r="AU84" s="34"/>
      <c r="AV84" s="34"/>
      <c r="AW84" s="34"/>
      <c r="AX84" s="34"/>
      <c r="AY84" s="34"/>
      <c r="AZ84" s="34"/>
      <c r="BA84" s="34"/>
      <c r="BB84" s="34"/>
      <c r="BC84" s="34"/>
      <c r="BD84" s="34"/>
      <c r="BE84" s="34"/>
    </row>
    <row r="85" spans="1:57" ht="14.25" x14ac:dyDescent="0.2">
      <c r="A85" s="34"/>
      <c r="B85" s="34"/>
      <c r="C85" s="34"/>
      <c r="D85" s="34"/>
      <c r="J85" s="34"/>
      <c r="K85" s="34"/>
      <c r="L85"/>
      <c r="M85"/>
      <c r="N85"/>
      <c r="O85"/>
      <c r="P85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T85" s="34"/>
      <c r="AU85" s="34"/>
      <c r="AV85" s="34"/>
      <c r="AW85" s="34"/>
      <c r="AX85" s="34"/>
      <c r="AY85" s="34"/>
      <c r="AZ85" s="34"/>
      <c r="BA85" s="34"/>
      <c r="BB85" s="34"/>
      <c r="BC85" s="34"/>
      <c r="BD85" s="34"/>
      <c r="BE85" s="34"/>
    </row>
    <row r="86" spans="1:57" ht="14.25" x14ac:dyDescent="0.2">
      <c r="A86" s="34"/>
      <c r="B86" s="34"/>
      <c r="C86" s="34"/>
      <c r="D86" s="34"/>
      <c r="L86"/>
      <c r="M86"/>
      <c r="N86"/>
      <c r="O86"/>
      <c r="P86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T86" s="34"/>
      <c r="AU86" s="34"/>
      <c r="AV86" s="34"/>
      <c r="AW86" s="34"/>
      <c r="AX86" s="34"/>
      <c r="AY86" s="34"/>
      <c r="AZ86" s="34"/>
      <c r="BA86" s="34"/>
      <c r="BB86" s="34"/>
      <c r="BC86" s="34"/>
      <c r="BD86" s="34"/>
      <c r="BE86" s="34"/>
    </row>
    <row r="87" spans="1:57" ht="14.25" x14ac:dyDescent="0.2">
      <c r="A87" s="34"/>
      <c r="B87" s="34"/>
      <c r="C87" s="34"/>
      <c r="D87" s="34"/>
      <c r="L87"/>
      <c r="M87"/>
      <c r="N87"/>
      <c r="O87"/>
      <c r="P8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</row>
    <row r="88" spans="1:57" ht="14.25" x14ac:dyDescent="0.2">
      <c r="A88" s="34"/>
      <c r="B88" s="34"/>
      <c r="C88" s="34"/>
      <c r="D88" s="34"/>
      <c r="L88"/>
      <c r="M88"/>
      <c r="N88"/>
      <c r="O88"/>
      <c r="P88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</row>
    <row r="89" spans="1:57" ht="14.25" x14ac:dyDescent="0.2">
      <c r="A89" s="34"/>
      <c r="B89" s="34"/>
      <c r="C89" s="34"/>
      <c r="D89" s="34"/>
      <c r="L89"/>
      <c r="M89"/>
      <c r="N89"/>
      <c r="O89"/>
      <c r="P89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</row>
    <row r="90" spans="1:57" ht="14.25" x14ac:dyDescent="0.2">
      <c r="A90" s="34"/>
      <c r="B90" s="34"/>
      <c r="C90" s="34"/>
      <c r="D90" s="34"/>
      <c r="L90"/>
      <c r="M90"/>
      <c r="N90"/>
      <c r="O90"/>
      <c r="P90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</row>
    <row r="91" spans="1:57" ht="14.25" x14ac:dyDescent="0.2">
      <c r="A91" s="34"/>
      <c r="B91" s="34"/>
      <c r="C91" s="34"/>
      <c r="D91" s="34"/>
      <c r="L91"/>
      <c r="M91"/>
      <c r="N91"/>
      <c r="O91"/>
      <c r="P91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</row>
    <row r="92" spans="1:57" ht="14.25" x14ac:dyDescent="0.2">
      <c r="A92" s="34"/>
      <c r="B92" s="34"/>
      <c r="C92" s="34"/>
      <c r="D92" s="34"/>
      <c r="L92"/>
      <c r="M92"/>
      <c r="N92"/>
      <c r="O92"/>
      <c r="P92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</row>
    <row r="93" spans="1:57" ht="14.25" x14ac:dyDescent="0.2">
      <c r="A93" s="34"/>
      <c r="B93" s="34"/>
      <c r="C93" s="34"/>
      <c r="D93" s="34"/>
      <c r="L93"/>
      <c r="M93"/>
      <c r="N93"/>
      <c r="O93"/>
      <c r="P93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</row>
    <row r="94" spans="1:57" ht="14.25" x14ac:dyDescent="0.2">
      <c r="A94" s="34"/>
      <c r="B94" s="34"/>
      <c r="C94" s="34"/>
      <c r="D94" s="34"/>
      <c r="L94"/>
      <c r="M94"/>
      <c r="N94"/>
      <c r="O94"/>
      <c r="P9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</row>
    <row r="95" spans="1:57" ht="14.25" x14ac:dyDescent="0.2">
      <c r="A95" s="34"/>
      <c r="B95" s="34"/>
      <c r="C95" s="34"/>
      <c r="D95" s="34"/>
      <c r="L95"/>
      <c r="M95"/>
      <c r="N95"/>
      <c r="O95"/>
      <c r="P95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T95" s="34"/>
      <c r="AU95" s="34"/>
      <c r="AV95" s="34"/>
      <c r="AW95" s="34"/>
      <c r="AX95" s="34"/>
      <c r="AY95" s="34"/>
      <c r="AZ95" s="34"/>
      <c r="BA95" s="34"/>
      <c r="BB95" s="34"/>
      <c r="BC95" s="34"/>
      <c r="BD95" s="34"/>
      <c r="BE95" s="34"/>
    </row>
    <row r="96" spans="1:57" ht="14.25" x14ac:dyDescent="0.2">
      <c r="A96" s="34"/>
      <c r="B96" s="34"/>
      <c r="C96" s="34"/>
      <c r="D96" s="34"/>
      <c r="L96"/>
      <c r="M96"/>
      <c r="N96"/>
      <c r="O96"/>
      <c r="P96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T96" s="34"/>
      <c r="AU96" s="34"/>
      <c r="AV96" s="34"/>
      <c r="AW96" s="34"/>
      <c r="AX96" s="34"/>
      <c r="AY96" s="34"/>
      <c r="AZ96" s="34"/>
      <c r="BA96" s="34"/>
      <c r="BB96" s="34"/>
      <c r="BC96" s="34"/>
      <c r="BD96" s="34"/>
      <c r="BE96" s="34"/>
    </row>
    <row r="97" spans="1:57" ht="14.25" x14ac:dyDescent="0.2">
      <c r="A97" s="34"/>
      <c r="B97" s="34"/>
      <c r="C97" s="34"/>
      <c r="D97" s="34"/>
      <c r="L97"/>
      <c r="M97"/>
      <c r="N97"/>
      <c r="O97"/>
      <c r="P97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23"/>
      <c r="AT97" s="34"/>
      <c r="AU97" s="34"/>
      <c r="AV97" s="34"/>
      <c r="AW97" s="34"/>
      <c r="AX97" s="34"/>
      <c r="AY97" s="34"/>
      <c r="AZ97" s="34"/>
      <c r="BA97" s="34"/>
      <c r="BB97" s="34"/>
      <c r="BC97" s="34"/>
      <c r="BD97" s="34"/>
      <c r="BE97" s="34"/>
    </row>
    <row r="98" spans="1:57" ht="14.25" x14ac:dyDescent="0.2">
      <c r="A98" s="34"/>
      <c r="B98" s="34"/>
      <c r="C98" s="34"/>
      <c r="D98" s="34"/>
      <c r="L98"/>
      <c r="M98"/>
      <c r="N98"/>
      <c r="O98"/>
      <c r="P98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23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</row>
    <row r="99" spans="1:57" ht="14.25" x14ac:dyDescent="0.2">
      <c r="A99" s="34"/>
      <c r="B99" s="34"/>
      <c r="C99" s="34"/>
      <c r="D99" s="34"/>
      <c r="L99"/>
      <c r="M99"/>
      <c r="N99"/>
      <c r="O99"/>
      <c r="P99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23"/>
      <c r="AT99" s="34"/>
      <c r="AU99" s="34"/>
      <c r="AV99" s="34"/>
      <c r="AW99" s="34"/>
      <c r="AX99" s="34"/>
      <c r="AY99" s="34"/>
      <c r="AZ99" s="34"/>
      <c r="BA99" s="34"/>
      <c r="BB99" s="34"/>
      <c r="BC99" s="34"/>
      <c r="BD99" s="34"/>
      <c r="BE99" s="34"/>
    </row>
    <row r="100" spans="1:57" ht="14.25" x14ac:dyDescent="0.2">
      <c r="A100" s="34"/>
      <c r="B100" s="34"/>
      <c r="C100" s="34"/>
      <c r="D100" s="34"/>
      <c r="L100"/>
      <c r="M100"/>
      <c r="N100"/>
      <c r="O100"/>
      <c r="P100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23"/>
      <c r="AT100" s="34"/>
      <c r="AU100" s="34"/>
      <c r="AV100" s="34"/>
      <c r="AW100" s="34"/>
      <c r="AX100" s="34"/>
      <c r="AY100" s="34"/>
      <c r="AZ100" s="34"/>
      <c r="BA100" s="34"/>
      <c r="BB100" s="34"/>
      <c r="BC100" s="34"/>
      <c r="BD100" s="34"/>
      <c r="BE100" s="34"/>
    </row>
    <row r="101" spans="1:57" ht="14.25" x14ac:dyDescent="0.2">
      <c r="A101" s="34"/>
      <c r="B101" s="34"/>
      <c r="C101" s="34"/>
      <c r="D101" s="34"/>
      <c r="L101"/>
      <c r="M101"/>
      <c r="N101"/>
      <c r="O101"/>
      <c r="P101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23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</row>
    <row r="102" spans="1:57" ht="14.25" x14ac:dyDescent="0.2">
      <c r="A102" s="34"/>
      <c r="B102" s="34"/>
      <c r="C102" s="34"/>
      <c r="D102" s="34"/>
      <c r="L102"/>
      <c r="M102"/>
      <c r="N102"/>
      <c r="O102"/>
      <c r="P102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23"/>
      <c r="AT102" s="34"/>
      <c r="AU102" s="34"/>
      <c r="AV102" s="34"/>
      <c r="AW102" s="34"/>
      <c r="AX102" s="34"/>
      <c r="AY102" s="34"/>
      <c r="AZ102" s="34"/>
      <c r="BA102" s="34"/>
      <c r="BB102" s="34"/>
      <c r="BC102" s="34"/>
      <c r="BD102" s="34"/>
      <c r="BE102" s="34"/>
    </row>
    <row r="103" spans="1:57" ht="14.25" x14ac:dyDescent="0.2">
      <c r="A103" s="34"/>
      <c r="B103" s="34"/>
      <c r="C103" s="34"/>
      <c r="D103" s="34"/>
      <c r="L103"/>
      <c r="M103"/>
      <c r="N103"/>
      <c r="O103"/>
      <c r="P103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23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</row>
    <row r="104" spans="1:57" ht="14.25" x14ac:dyDescent="0.2">
      <c r="A104" s="34"/>
      <c r="B104" s="34"/>
      <c r="C104" s="34"/>
      <c r="D104" s="34"/>
      <c r="L104"/>
      <c r="M104"/>
      <c r="N104"/>
      <c r="O104"/>
      <c r="P10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23"/>
      <c r="AT104" s="34"/>
      <c r="AU104" s="34"/>
      <c r="AV104" s="34"/>
      <c r="AW104" s="34"/>
      <c r="AX104" s="34"/>
      <c r="AY104" s="34"/>
      <c r="AZ104" s="34"/>
      <c r="BA104" s="34"/>
      <c r="BB104" s="34"/>
      <c r="BC104" s="34"/>
      <c r="BD104" s="34"/>
      <c r="BE104" s="34"/>
    </row>
    <row r="105" spans="1:57" ht="14.25" x14ac:dyDescent="0.2">
      <c r="A105" s="34"/>
      <c r="B105" s="34"/>
      <c r="C105" s="34"/>
      <c r="D105" s="34"/>
      <c r="L105"/>
      <c r="M105"/>
      <c r="N105"/>
      <c r="O105"/>
      <c r="P105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23"/>
      <c r="AT105" s="34"/>
      <c r="AU105" s="34"/>
      <c r="AV105" s="34"/>
      <c r="AW105" s="34"/>
      <c r="AX105" s="34"/>
      <c r="AY105" s="34"/>
      <c r="AZ105" s="34"/>
      <c r="BA105" s="34"/>
      <c r="BB105" s="34"/>
      <c r="BC105" s="34"/>
      <c r="BD105" s="34"/>
      <c r="BE105" s="34"/>
    </row>
    <row r="106" spans="1:57" ht="14.25" x14ac:dyDescent="0.2">
      <c r="A106" s="34"/>
      <c r="B106" s="34"/>
      <c r="C106" s="34"/>
      <c r="D106" s="34"/>
      <c r="L106"/>
      <c r="M106"/>
      <c r="N106"/>
      <c r="O106"/>
      <c r="P106"/>
      <c r="Q106" s="34"/>
      <c r="R106" s="34"/>
      <c r="S106" s="34"/>
      <c r="T106" s="34"/>
      <c r="U106" s="34"/>
      <c r="V106" s="34"/>
      <c r="W106" s="34"/>
      <c r="X106" s="34"/>
      <c r="Y106" s="34"/>
      <c r="Z106" s="34"/>
      <c r="AA106" s="34"/>
      <c r="AB106" s="34"/>
      <c r="AC106" s="34"/>
      <c r="AD106" s="34"/>
      <c r="AE106" s="34"/>
      <c r="AF106" s="34"/>
      <c r="AG106" s="34"/>
      <c r="AH106" s="34"/>
      <c r="AI106" s="34"/>
      <c r="AJ106" s="34"/>
      <c r="AK106" s="34"/>
      <c r="AL106" s="23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</row>
    <row r="107" spans="1:57" ht="14.25" x14ac:dyDescent="0.2">
      <c r="A107" s="34"/>
      <c r="B107" s="34"/>
      <c r="C107" s="34"/>
      <c r="D107" s="34"/>
      <c r="L107"/>
      <c r="M107"/>
      <c r="N107"/>
      <c r="O107"/>
      <c r="P107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23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</row>
    <row r="108" spans="1:57" ht="14.25" x14ac:dyDescent="0.2">
      <c r="A108" s="34"/>
      <c r="B108" s="34"/>
      <c r="C108" s="34"/>
      <c r="D108" s="34"/>
      <c r="L108"/>
      <c r="M108"/>
      <c r="N108"/>
      <c r="O108"/>
      <c r="P108"/>
      <c r="Q108" s="34"/>
      <c r="R108" s="34"/>
      <c r="S108" s="34"/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23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</row>
    <row r="109" spans="1:57" ht="14.25" x14ac:dyDescent="0.2">
      <c r="A109" s="34"/>
      <c r="B109" s="34"/>
      <c r="C109" s="34"/>
      <c r="D109" s="34"/>
      <c r="L109"/>
      <c r="M109"/>
      <c r="N109"/>
      <c r="O109"/>
      <c r="P109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23"/>
      <c r="AT109" s="34"/>
      <c r="AU109" s="34"/>
      <c r="AV109" s="34"/>
      <c r="AW109" s="34"/>
      <c r="AX109" s="34"/>
      <c r="AY109" s="34"/>
      <c r="AZ109" s="34"/>
      <c r="BA109" s="34"/>
      <c r="BB109" s="34"/>
      <c r="BC109" s="34"/>
      <c r="BD109" s="34"/>
      <c r="BE109" s="34"/>
    </row>
    <row r="110" spans="1:57" ht="14.25" x14ac:dyDescent="0.2">
      <c r="A110" s="34"/>
      <c r="B110" s="34"/>
      <c r="C110" s="34"/>
      <c r="D110" s="34"/>
      <c r="L110"/>
      <c r="M110"/>
      <c r="N110"/>
      <c r="O110"/>
      <c r="P110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23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</row>
    <row r="111" spans="1:57" ht="14.25" x14ac:dyDescent="0.2">
      <c r="A111" s="34"/>
      <c r="B111" s="34"/>
      <c r="C111" s="34"/>
      <c r="D111" s="34"/>
      <c r="L111"/>
      <c r="M111"/>
      <c r="N111"/>
      <c r="O111"/>
      <c r="P111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23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</row>
    <row r="112" spans="1:57" ht="14.25" x14ac:dyDescent="0.2">
      <c r="A112" s="34"/>
      <c r="B112" s="34"/>
      <c r="C112" s="34"/>
      <c r="D112" s="34"/>
      <c r="L112"/>
      <c r="M112"/>
      <c r="N112"/>
      <c r="O112"/>
      <c r="P112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23"/>
      <c r="AT112" s="34"/>
      <c r="AU112" s="34"/>
      <c r="AV112" s="34"/>
      <c r="AW112" s="34"/>
      <c r="AX112" s="34"/>
      <c r="AY112" s="34"/>
      <c r="AZ112" s="34"/>
      <c r="BA112" s="34"/>
      <c r="BB112" s="34"/>
      <c r="BC112" s="34"/>
      <c r="BD112" s="34"/>
      <c r="BE112" s="34"/>
    </row>
    <row r="113" spans="1:57" ht="14.25" x14ac:dyDescent="0.2">
      <c r="A113" s="34"/>
      <c r="B113" s="34"/>
      <c r="C113" s="34"/>
      <c r="D113" s="34"/>
      <c r="L113"/>
      <c r="M113"/>
      <c r="N113"/>
      <c r="O113"/>
      <c r="P113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23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</row>
    <row r="114" spans="1:57" ht="14.25" x14ac:dyDescent="0.2">
      <c r="A114" s="34"/>
      <c r="B114" s="34"/>
      <c r="C114" s="34"/>
      <c r="D114" s="34"/>
      <c r="L114"/>
      <c r="M114"/>
      <c r="N114"/>
      <c r="O114"/>
      <c r="P11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23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</row>
    <row r="115" spans="1:57" ht="14.25" x14ac:dyDescent="0.2">
      <c r="A115" s="34"/>
      <c r="B115" s="34"/>
      <c r="C115" s="34"/>
      <c r="D115" s="34"/>
      <c r="L115"/>
      <c r="M115"/>
      <c r="N115"/>
      <c r="O115"/>
      <c r="P115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23"/>
      <c r="AT115" s="34"/>
      <c r="AU115" s="34"/>
      <c r="AV115" s="34"/>
      <c r="AW115" s="34"/>
      <c r="AX115" s="34"/>
      <c r="AY115" s="34"/>
      <c r="AZ115" s="34"/>
      <c r="BA115" s="34"/>
      <c r="BB115" s="34"/>
      <c r="BC115" s="34"/>
      <c r="BD115" s="34"/>
      <c r="BE115" s="34"/>
    </row>
    <row r="116" spans="1:57" ht="14.25" x14ac:dyDescent="0.2">
      <c r="A116" s="34"/>
      <c r="B116" s="34"/>
      <c r="C116" s="34"/>
      <c r="D116" s="34"/>
      <c r="L116"/>
      <c r="M116"/>
      <c r="N116"/>
      <c r="O116"/>
      <c r="P116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23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</row>
    <row r="117" spans="1:57" ht="14.25" x14ac:dyDescent="0.2">
      <c r="A117" s="34"/>
      <c r="B117" s="34"/>
      <c r="C117" s="34"/>
      <c r="D117" s="34"/>
      <c r="L117"/>
      <c r="M117"/>
      <c r="N117"/>
      <c r="O117"/>
      <c r="P117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23"/>
      <c r="AT117" s="34"/>
      <c r="AU117" s="34"/>
      <c r="AV117" s="34"/>
      <c r="AW117" s="34"/>
      <c r="AX117" s="34"/>
      <c r="AY117" s="34"/>
      <c r="AZ117" s="34"/>
      <c r="BA117" s="34"/>
      <c r="BB117" s="34"/>
      <c r="BC117" s="34"/>
      <c r="BD117" s="34"/>
      <c r="BE117" s="34"/>
    </row>
    <row r="118" spans="1:57" ht="14.25" x14ac:dyDescent="0.2">
      <c r="A118" s="34"/>
      <c r="B118" s="34"/>
      <c r="C118" s="34"/>
      <c r="D118" s="34"/>
      <c r="L118"/>
      <c r="M118"/>
      <c r="N118"/>
      <c r="O118"/>
      <c r="P118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23"/>
      <c r="AT118" s="34"/>
      <c r="AU118" s="34"/>
      <c r="AV118" s="34"/>
      <c r="AW118" s="34"/>
      <c r="AX118" s="34"/>
      <c r="AY118" s="34"/>
      <c r="AZ118" s="34"/>
      <c r="BA118" s="34"/>
      <c r="BB118" s="34"/>
      <c r="BC118" s="34"/>
      <c r="BD118" s="34"/>
      <c r="BE118" s="34"/>
    </row>
    <row r="119" spans="1:57" ht="14.25" x14ac:dyDescent="0.2">
      <c r="A119" s="34"/>
      <c r="B119" s="34"/>
      <c r="C119" s="34"/>
      <c r="D119" s="34"/>
      <c r="L119"/>
      <c r="M119"/>
      <c r="N119"/>
      <c r="O119"/>
      <c r="P119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23"/>
      <c r="AT119" s="34"/>
      <c r="AU119" s="34"/>
      <c r="AV119" s="34"/>
      <c r="AW119" s="34"/>
      <c r="AX119" s="34"/>
      <c r="AY119" s="34"/>
      <c r="AZ119" s="34"/>
      <c r="BA119" s="34"/>
      <c r="BB119" s="34"/>
      <c r="BC119" s="34"/>
      <c r="BD119" s="34"/>
      <c r="BE119" s="34"/>
    </row>
    <row r="120" spans="1:57" ht="14.25" x14ac:dyDescent="0.2">
      <c r="A120" s="34"/>
      <c r="B120" s="34"/>
      <c r="C120" s="34"/>
      <c r="D120" s="34"/>
      <c r="L120"/>
      <c r="M120"/>
      <c r="N120"/>
      <c r="O120"/>
      <c r="P120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23"/>
      <c r="AT120" s="34"/>
      <c r="AU120" s="34"/>
      <c r="AV120" s="34"/>
      <c r="AW120" s="34"/>
      <c r="AX120" s="34"/>
      <c r="AY120" s="34"/>
      <c r="AZ120" s="34"/>
      <c r="BA120" s="34"/>
      <c r="BB120" s="34"/>
      <c r="BC120" s="34"/>
      <c r="BD120" s="34"/>
      <c r="BE120" s="34"/>
    </row>
    <row r="121" spans="1:57" ht="14.25" x14ac:dyDescent="0.2">
      <c r="A121" s="34"/>
      <c r="B121" s="34"/>
      <c r="C121" s="34"/>
      <c r="D121" s="34"/>
      <c r="L121"/>
      <c r="M121"/>
      <c r="N121"/>
      <c r="O121"/>
      <c r="P121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23"/>
      <c r="AT121" s="34"/>
      <c r="AU121" s="34"/>
      <c r="AV121" s="34"/>
      <c r="AW121" s="34"/>
      <c r="AX121" s="34"/>
      <c r="AY121" s="34"/>
      <c r="AZ121" s="34"/>
      <c r="BA121" s="34"/>
      <c r="BB121" s="34"/>
      <c r="BC121" s="34"/>
      <c r="BD121" s="34"/>
      <c r="BE121" s="34"/>
    </row>
    <row r="122" spans="1:57" ht="14.25" x14ac:dyDescent="0.2">
      <c r="A122" s="34"/>
      <c r="B122" s="34"/>
      <c r="C122" s="34"/>
      <c r="D122" s="34"/>
      <c r="L122"/>
      <c r="M122"/>
      <c r="N122"/>
      <c r="O122"/>
      <c r="P122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23"/>
      <c r="AT122" s="34"/>
      <c r="AU122" s="34"/>
      <c r="AV122" s="34"/>
      <c r="AW122" s="34"/>
      <c r="AX122" s="34"/>
      <c r="AY122" s="34"/>
      <c r="AZ122" s="34"/>
      <c r="BA122" s="34"/>
      <c r="BB122" s="34"/>
      <c r="BC122" s="34"/>
      <c r="BD122" s="34"/>
      <c r="BE122" s="34"/>
    </row>
    <row r="123" spans="1:57" ht="14.25" x14ac:dyDescent="0.2">
      <c r="A123" s="34"/>
      <c r="B123" s="34"/>
      <c r="C123" s="34"/>
      <c r="D123" s="34"/>
      <c r="L123"/>
      <c r="M123"/>
      <c r="N123"/>
      <c r="O123"/>
      <c r="P123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23"/>
      <c r="AT123" s="34"/>
      <c r="AU123" s="34"/>
      <c r="AV123" s="34"/>
      <c r="AW123" s="34"/>
      <c r="AX123" s="34"/>
      <c r="AY123" s="34"/>
      <c r="AZ123" s="34"/>
      <c r="BA123" s="34"/>
      <c r="BB123" s="34"/>
      <c r="BC123" s="34"/>
      <c r="BD123" s="34"/>
      <c r="BE123" s="34"/>
    </row>
    <row r="124" spans="1:57" ht="14.25" x14ac:dyDescent="0.2">
      <c r="A124" s="34"/>
      <c r="B124" s="34"/>
      <c r="C124" s="34"/>
      <c r="D124" s="34"/>
      <c r="L124"/>
      <c r="M124"/>
      <c r="N124"/>
      <c r="O124"/>
      <c r="P12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23"/>
      <c r="AT124" s="34"/>
      <c r="AU124" s="34"/>
      <c r="AV124" s="34"/>
      <c r="AW124" s="34"/>
      <c r="AX124" s="34"/>
      <c r="AY124" s="34"/>
      <c r="AZ124" s="34"/>
      <c r="BA124" s="34"/>
      <c r="BB124" s="34"/>
      <c r="BC124" s="34"/>
      <c r="BD124" s="34"/>
      <c r="BE124" s="34"/>
    </row>
    <row r="125" spans="1:57" ht="14.25" x14ac:dyDescent="0.2">
      <c r="A125" s="34"/>
      <c r="B125" s="34"/>
      <c r="C125" s="34"/>
      <c r="D125" s="34"/>
      <c r="L125"/>
      <c r="M125"/>
      <c r="N125"/>
      <c r="O125"/>
      <c r="P125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23"/>
      <c r="AT125" s="34"/>
      <c r="AU125" s="34"/>
      <c r="AV125" s="34"/>
      <c r="AW125" s="34"/>
      <c r="AX125" s="34"/>
      <c r="AY125" s="34"/>
      <c r="AZ125" s="34"/>
      <c r="BA125" s="34"/>
      <c r="BB125" s="34"/>
      <c r="BC125" s="34"/>
      <c r="BD125" s="34"/>
      <c r="BE125" s="34"/>
    </row>
    <row r="126" spans="1:57" ht="14.25" x14ac:dyDescent="0.2">
      <c r="A126" s="34"/>
      <c r="B126" s="34"/>
      <c r="C126" s="34"/>
      <c r="D126" s="34"/>
      <c r="L126"/>
      <c r="M126"/>
      <c r="N126"/>
      <c r="O126"/>
      <c r="P126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23"/>
      <c r="AT126" s="34"/>
      <c r="AU126" s="34"/>
      <c r="AV126" s="34"/>
      <c r="AW126" s="34"/>
      <c r="AX126" s="34"/>
      <c r="AY126" s="34"/>
      <c r="AZ126" s="34"/>
      <c r="BA126" s="34"/>
      <c r="BB126" s="34"/>
      <c r="BC126" s="34"/>
      <c r="BD126" s="34"/>
      <c r="BE126" s="34"/>
    </row>
    <row r="127" spans="1:57" ht="14.25" x14ac:dyDescent="0.2">
      <c r="A127" s="34"/>
      <c r="B127" s="34"/>
      <c r="C127" s="34"/>
      <c r="D127" s="34"/>
      <c r="L127"/>
      <c r="M127"/>
      <c r="N127"/>
      <c r="O127"/>
      <c r="P127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23"/>
      <c r="AT127" s="34"/>
      <c r="AU127" s="34"/>
      <c r="AV127" s="34"/>
      <c r="AW127" s="34"/>
      <c r="AX127" s="34"/>
      <c r="AY127" s="34"/>
      <c r="AZ127" s="34"/>
      <c r="BA127" s="34"/>
      <c r="BB127" s="34"/>
      <c r="BC127" s="34"/>
      <c r="BD127" s="34"/>
      <c r="BE127" s="34"/>
    </row>
    <row r="128" spans="1:57" ht="14.25" x14ac:dyDescent="0.2">
      <c r="A128" s="34"/>
      <c r="B128" s="34"/>
      <c r="C128" s="34"/>
      <c r="D128" s="34"/>
      <c r="L128"/>
      <c r="M128"/>
      <c r="N128"/>
      <c r="O128"/>
      <c r="P128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23"/>
      <c r="AT128" s="34"/>
      <c r="AU128" s="34"/>
      <c r="AV128" s="34"/>
      <c r="AW128" s="34"/>
      <c r="AX128" s="34"/>
      <c r="AY128" s="34"/>
      <c r="AZ128" s="34"/>
      <c r="BA128" s="34"/>
      <c r="BB128" s="34"/>
      <c r="BC128" s="34"/>
      <c r="BD128" s="34"/>
      <c r="BE128" s="34"/>
    </row>
    <row r="129" spans="1:57" ht="14.25" x14ac:dyDescent="0.2">
      <c r="A129" s="34"/>
      <c r="B129" s="34"/>
      <c r="C129" s="34"/>
      <c r="D129" s="34"/>
      <c r="L129"/>
      <c r="M129"/>
      <c r="N129"/>
      <c r="O129"/>
      <c r="P129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23"/>
      <c r="AT129" s="34"/>
      <c r="AU129" s="34"/>
      <c r="AV129" s="34"/>
      <c r="AW129" s="34"/>
      <c r="AX129" s="34"/>
      <c r="AY129" s="34"/>
      <c r="AZ129" s="34"/>
      <c r="BA129" s="34"/>
      <c r="BB129" s="34"/>
      <c r="BC129" s="34"/>
      <c r="BD129" s="34"/>
      <c r="BE129" s="34"/>
    </row>
    <row r="130" spans="1:57" ht="14.25" x14ac:dyDescent="0.2">
      <c r="A130" s="34"/>
      <c r="B130" s="34"/>
      <c r="C130" s="34"/>
      <c r="D130" s="34"/>
      <c r="L130"/>
      <c r="M130"/>
      <c r="N130"/>
      <c r="O130"/>
      <c r="P130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23"/>
      <c r="AT130" s="34"/>
      <c r="AU130" s="34"/>
      <c r="AV130" s="34"/>
      <c r="AW130" s="34"/>
      <c r="AX130" s="34"/>
      <c r="AY130" s="34"/>
      <c r="AZ130" s="34"/>
      <c r="BA130" s="34"/>
      <c r="BB130" s="34"/>
      <c r="BC130" s="34"/>
      <c r="BD130" s="34"/>
      <c r="BE130" s="34"/>
    </row>
    <row r="131" spans="1:57" ht="14.25" x14ac:dyDescent="0.2">
      <c r="A131" s="34"/>
      <c r="B131" s="34"/>
      <c r="C131" s="34"/>
      <c r="D131" s="34"/>
      <c r="L131"/>
      <c r="M131"/>
      <c r="N131"/>
      <c r="O131"/>
      <c r="P131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23"/>
      <c r="AT131" s="34"/>
      <c r="AU131" s="34"/>
      <c r="AV131" s="34"/>
      <c r="AW131" s="34"/>
      <c r="AX131" s="34"/>
      <c r="AY131" s="34"/>
      <c r="AZ131" s="34"/>
      <c r="BA131" s="34"/>
      <c r="BB131" s="34"/>
      <c r="BC131" s="34"/>
      <c r="BD131" s="34"/>
      <c r="BE131" s="34"/>
    </row>
    <row r="132" spans="1:57" ht="14.25" x14ac:dyDescent="0.2">
      <c r="A132" s="34"/>
      <c r="B132" s="34"/>
      <c r="C132" s="34"/>
      <c r="D132" s="34"/>
      <c r="L132"/>
      <c r="M132"/>
      <c r="N132"/>
      <c r="O132"/>
      <c r="P132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23"/>
      <c r="AT132" s="34"/>
      <c r="AU132" s="34"/>
      <c r="AV132" s="34"/>
      <c r="AW132" s="34"/>
      <c r="AX132" s="34"/>
      <c r="AY132" s="34"/>
      <c r="AZ132" s="34"/>
      <c r="BA132" s="34"/>
      <c r="BB132" s="34"/>
      <c r="BC132" s="34"/>
      <c r="BD132" s="34"/>
      <c r="BE132" s="34"/>
    </row>
    <row r="133" spans="1:57" ht="14.25" x14ac:dyDescent="0.2">
      <c r="A133" s="34"/>
      <c r="B133" s="34"/>
      <c r="C133" s="34"/>
      <c r="D133" s="34"/>
      <c r="L133"/>
      <c r="M133"/>
      <c r="N133"/>
      <c r="O133"/>
      <c r="P133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23"/>
      <c r="AT133" s="34"/>
      <c r="AU133" s="34"/>
      <c r="AV133" s="34"/>
      <c r="AW133" s="34"/>
      <c r="AX133" s="34"/>
      <c r="AY133" s="34"/>
      <c r="AZ133" s="34"/>
      <c r="BA133" s="34"/>
      <c r="BB133" s="34"/>
      <c r="BC133" s="34"/>
      <c r="BD133" s="34"/>
      <c r="BE133" s="34"/>
    </row>
    <row r="134" spans="1:57" ht="14.25" x14ac:dyDescent="0.2">
      <c r="A134" s="34"/>
      <c r="B134" s="34"/>
      <c r="C134" s="34"/>
      <c r="D134" s="34"/>
      <c r="L134"/>
      <c r="M134"/>
      <c r="N134"/>
      <c r="O134"/>
      <c r="P1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23"/>
      <c r="AT134" s="34"/>
      <c r="AU134" s="34"/>
      <c r="AV134" s="34"/>
      <c r="AW134" s="34"/>
      <c r="AX134" s="34"/>
      <c r="AY134" s="34"/>
      <c r="AZ134" s="34"/>
      <c r="BA134" s="34"/>
      <c r="BB134" s="34"/>
      <c r="BC134" s="34"/>
      <c r="BD134" s="34"/>
      <c r="BE134" s="34"/>
    </row>
    <row r="135" spans="1:57" ht="14.25" x14ac:dyDescent="0.2">
      <c r="A135" s="34"/>
      <c r="B135" s="34"/>
      <c r="C135" s="34"/>
      <c r="D135" s="34"/>
      <c r="L135"/>
      <c r="M135"/>
      <c r="N135"/>
      <c r="O135"/>
      <c r="P135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23"/>
      <c r="AT135" s="34"/>
      <c r="AU135" s="34"/>
      <c r="AV135" s="34"/>
      <c r="AW135" s="34"/>
      <c r="AX135" s="34"/>
      <c r="AY135" s="34"/>
      <c r="AZ135" s="34"/>
      <c r="BA135" s="34"/>
      <c r="BB135" s="34"/>
      <c r="BC135" s="34"/>
      <c r="BD135" s="34"/>
      <c r="BE135" s="34"/>
    </row>
    <row r="136" spans="1:57" ht="14.25" x14ac:dyDescent="0.2">
      <c r="A136" s="34"/>
      <c r="B136" s="34"/>
      <c r="C136" s="34"/>
      <c r="D136" s="34"/>
      <c r="L136"/>
      <c r="M136"/>
      <c r="N136"/>
      <c r="O136"/>
      <c r="P136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23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</row>
    <row r="137" spans="1:57" ht="14.25" x14ac:dyDescent="0.2">
      <c r="A137" s="34"/>
      <c r="B137" s="34"/>
      <c r="C137" s="34"/>
      <c r="D137" s="34"/>
      <c r="L137"/>
      <c r="M137"/>
      <c r="N137"/>
      <c r="O137"/>
      <c r="P137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23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</row>
    <row r="138" spans="1:57" ht="14.25" x14ac:dyDescent="0.2">
      <c r="A138" s="34"/>
      <c r="B138" s="34"/>
      <c r="C138" s="34"/>
      <c r="D138" s="34"/>
      <c r="L138"/>
      <c r="M138"/>
      <c r="N138"/>
      <c r="O138"/>
      <c r="P138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23"/>
      <c r="AT138" s="34"/>
      <c r="AU138" s="34"/>
      <c r="AV138" s="34"/>
      <c r="AW138" s="34"/>
      <c r="AX138" s="34"/>
      <c r="AY138" s="34"/>
      <c r="AZ138" s="34"/>
      <c r="BA138" s="34"/>
      <c r="BB138" s="34"/>
      <c r="BC138" s="34"/>
      <c r="BD138" s="34"/>
      <c r="BE138" s="34"/>
    </row>
    <row r="139" spans="1:57" ht="14.25" x14ac:dyDescent="0.2">
      <c r="A139" s="34"/>
      <c r="B139" s="34"/>
      <c r="C139" s="34"/>
      <c r="D139" s="34"/>
      <c r="L139"/>
      <c r="M139"/>
      <c r="N139"/>
      <c r="O139"/>
      <c r="P139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23"/>
      <c r="AT139" s="34"/>
      <c r="AU139" s="34"/>
      <c r="AV139" s="34"/>
      <c r="AW139" s="34"/>
      <c r="AX139" s="34"/>
      <c r="AY139" s="34"/>
      <c r="AZ139" s="34"/>
      <c r="BA139" s="34"/>
      <c r="BB139" s="34"/>
      <c r="BC139" s="34"/>
      <c r="BD139" s="34"/>
      <c r="BE139" s="34"/>
    </row>
    <row r="140" spans="1:57" ht="14.25" x14ac:dyDescent="0.2">
      <c r="A140" s="34"/>
      <c r="B140" s="34"/>
      <c r="C140" s="34"/>
      <c r="D140" s="34"/>
      <c r="L140"/>
      <c r="M140"/>
      <c r="N140"/>
      <c r="O140"/>
      <c r="P140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23"/>
      <c r="AT140" s="34"/>
      <c r="AU140" s="34"/>
      <c r="AV140" s="34"/>
      <c r="AW140" s="34"/>
      <c r="AX140" s="34"/>
      <c r="AY140" s="34"/>
      <c r="AZ140" s="34"/>
      <c r="BA140" s="34"/>
      <c r="BB140" s="34"/>
      <c r="BC140" s="34"/>
      <c r="BD140" s="34"/>
      <c r="BE140" s="34"/>
    </row>
    <row r="141" spans="1:57" ht="14.25" x14ac:dyDescent="0.2">
      <c r="A141" s="34"/>
      <c r="B141" s="34"/>
      <c r="C141" s="34"/>
      <c r="D141" s="34"/>
      <c r="L141"/>
      <c r="M141"/>
      <c r="N141"/>
      <c r="O141"/>
      <c r="P141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23"/>
      <c r="AT141" s="34"/>
      <c r="AU141" s="34"/>
      <c r="AV141" s="34"/>
      <c r="AW141" s="34"/>
      <c r="AX141" s="34"/>
      <c r="AY141" s="34"/>
      <c r="AZ141" s="34"/>
      <c r="BA141" s="34"/>
      <c r="BB141" s="34"/>
      <c r="BC141" s="34"/>
      <c r="BD141" s="34"/>
      <c r="BE141" s="34"/>
    </row>
    <row r="142" spans="1:57" ht="14.25" x14ac:dyDescent="0.2">
      <c r="A142" s="34"/>
      <c r="B142" s="34"/>
      <c r="C142" s="34"/>
      <c r="D142" s="34"/>
      <c r="L142"/>
      <c r="M142"/>
      <c r="N142"/>
      <c r="O142"/>
      <c r="P142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23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</row>
    <row r="143" spans="1:57" ht="14.25" x14ac:dyDescent="0.2">
      <c r="A143" s="34"/>
      <c r="B143" s="34"/>
      <c r="C143" s="34"/>
      <c r="D143" s="34"/>
      <c r="L143"/>
      <c r="M143"/>
      <c r="N143"/>
      <c r="O143"/>
      <c r="P143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23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</row>
    <row r="144" spans="1:57" ht="14.25" x14ac:dyDescent="0.2">
      <c r="A144" s="34"/>
      <c r="B144" s="34"/>
      <c r="C144" s="34"/>
      <c r="D144" s="34"/>
      <c r="L144"/>
      <c r="M144"/>
      <c r="N144"/>
      <c r="O144"/>
      <c r="P14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23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</row>
    <row r="145" spans="1:57" ht="14.25" x14ac:dyDescent="0.2">
      <c r="A145" s="34"/>
      <c r="B145" s="34"/>
      <c r="C145" s="34"/>
      <c r="D145" s="34"/>
      <c r="L145"/>
      <c r="M145"/>
      <c r="N145"/>
      <c r="O145"/>
      <c r="P145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23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</row>
    <row r="146" spans="1:57" ht="14.25" x14ac:dyDescent="0.2">
      <c r="A146" s="34"/>
      <c r="B146" s="34"/>
      <c r="C146" s="34"/>
      <c r="D146" s="34"/>
      <c r="L146"/>
      <c r="M146"/>
      <c r="N146"/>
      <c r="O146"/>
      <c r="P146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23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</row>
    <row r="147" spans="1:57" ht="14.25" x14ac:dyDescent="0.2">
      <c r="A147" s="34"/>
      <c r="B147" s="34"/>
      <c r="C147" s="34"/>
      <c r="D147" s="34"/>
      <c r="L147"/>
      <c r="M147"/>
      <c r="N147"/>
      <c r="O147"/>
      <c r="P147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23"/>
      <c r="AT147" s="34"/>
      <c r="AU147" s="34"/>
      <c r="AV147" s="34"/>
      <c r="AW147" s="34"/>
      <c r="AX147" s="34"/>
      <c r="AY147" s="34"/>
      <c r="AZ147" s="34"/>
      <c r="BA147" s="34"/>
      <c r="BB147" s="34"/>
      <c r="BC147" s="34"/>
      <c r="BD147" s="34"/>
      <c r="BE147" s="34"/>
    </row>
    <row r="148" spans="1:57" ht="14.25" x14ac:dyDescent="0.2">
      <c r="A148" s="34"/>
      <c r="B148" s="34"/>
      <c r="C148" s="34"/>
      <c r="D148" s="34"/>
      <c r="L148"/>
      <c r="M148"/>
      <c r="N148"/>
      <c r="O148"/>
      <c r="P148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23"/>
      <c r="AT148" s="34"/>
      <c r="AU148" s="34"/>
      <c r="AV148" s="34"/>
      <c r="AW148" s="34"/>
      <c r="AX148" s="34"/>
      <c r="AY148" s="34"/>
      <c r="AZ148" s="34"/>
      <c r="BA148" s="34"/>
      <c r="BB148" s="34"/>
      <c r="BC148" s="34"/>
      <c r="BD148" s="34"/>
      <c r="BE148" s="34"/>
    </row>
    <row r="149" spans="1:57" ht="14.25" x14ac:dyDescent="0.2">
      <c r="A149" s="34"/>
      <c r="B149" s="34"/>
      <c r="C149" s="34"/>
      <c r="D149" s="34"/>
      <c r="L149"/>
      <c r="M149"/>
      <c r="N149"/>
      <c r="O149"/>
      <c r="P149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23"/>
      <c r="AT149" s="34"/>
      <c r="AU149" s="34"/>
      <c r="AV149" s="34"/>
      <c r="AW149" s="34"/>
      <c r="AX149" s="34"/>
      <c r="AY149" s="34"/>
      <c r="AZ149" s="34"/>
      <c r="BA149" s="34"/>
      <c r="BB149" s="34"/>
      <c r="BC149" s="34"/>
      <c r="BD149" s="34"/>
      <c r="BE149" s="34"/>
    </row>
    <row r="150" spans="1:57" ht="14.25" x14ac:dyDescent="0.2">
      <c r="A150" s="34"/>
      <c r="B150" s="34"/>
      <c r="C150" s="34"/>
      <c r="D150" s="34"/>
      <c r="L150"/>
      <c r="M150"/>
      <c r="N150"/>
      <c r="O150"/>
      <c r="P150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23"/>
      <c r="AT150" s="34"/>
      <c r="AU150" s="34"/>
      <c r="AV150" s="34"/>
      <c r="AW150" s="34"/>
      <c r="AX150" s="34"/>
      <c r="AY150" s="34"/>
      <c r="AZ150" s="34"/>
      <c r="BA150" s="34"/>
      <c r="BB150" s="34"/>
      <c r="BC150" s="34"/>
      <c r="BD150" s="34"/>
      <c r="BE150" s="34"/>
    </row>
    <row r="151" spans="1:57" ht="14.25" x14ac:dyDescent="0.2">
      <c r="A151" s="34"/>
      <c r="B151" s="34"/>
      <c r="C151" s="34"/>
      <c r="D151" s="34"/>
      <c r="L151"/>
      <c r="M151"/>
      <c r="N151"/>
      <c r="O151"/>
      <c r="P151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23"/>
      <c r="AT151" s="34"/>
      <c r="AU151" s="34"/>
      <c r="AV151" s="34"/>
      <c r="AW151" s="34"/>
      <c r="AX151" s="34"/>
      <c r="AY151" s="34"/>
      <c r="AZ151" s="34"/>
      <c r="BA151" s="34"/>
      <c r="BB151" s="34"/>
      <c r="BC151" s="34"/>
      <c r="BD151" s="34"/>
      <c r="BE151" s="34"/>
    </row>
    <row r="152" spans="1:57" ht="14.25" x14ac:dyDescent="0.2">
      <c r="A152" s="34"/>
      <c r="B152" s="34"/>
      <c r="C152" s="34"/>
      <c r="D152" s="34"/>
      <c r="L152"/>
      <c r="M152"/>
      <c r="N152"/>
      <c r="O152"/>
      <c r="P152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23"/>
      <c r="AT152" s="34"/>
      <c r="AU152" s="34"/>
      <c r="AV152" s="34"/>
      <c r="AW152" s="34"/>
      <c r="AX152" s="34"/>
      <c r="AY152" s="34"/>
      <c r="AZ152" s="34"/>
      <c r="BA152" s="34"/>
      <c r="BB152" s="34"/>
      <c r="BC152" s="34"/>
      <c r="BD152" s="34"/>
      <c r="BE152" s="34"/>
    </row>
    <row r="153" spans="1:57" ht="14.25" x14ac:dyDescent="0.2">
      <c r="A153" s="34"/>
      <c r="B153" s="34"/>
      <c r="C153" s="34"/>
      <c r="D153" s="34"/>
      <c r="L153"/>
      <c r="M153"/>
      <c r="N153"/>
      <c r="O153"/>
      <c r="P153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23"/>
      <c r="AT153" s="34"/>
      <c r="AU153" s="34"/>
      <c r="AV153" s="34"/>
      <c r="AW153" s="34"/>
      <c r="AX153" s="34"/>
      <c r="AY153" s="34"/>
      <c r="AZ153" s="34"/>
      <c r="BA153" s="34"/>
      <c r="BB153" s="34"/>
      <c r="BC153" s="34"/>
      <c r="BD153" s="34"/>
      <c r="BE153" s="34"/>
    </row>
    <row r="154" spans="1:57" ht="14.25" x14ac:dyDescent="0.2">
      <c r="A154" s="34"/>
      <c r="B154" s="34"/>
      <c r="C154" s="34"/>
      <c r="D154" s="34"/>
      <c r="L154"/>
      <c r="M154"/>
      <c r="N154"/>
      <c r="O154"/>
      <c r="P15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23"/>
      <c r="AT154" s="34"/>
      <c r="AU154" s="34"/>
      <c r="AV154" s="34"/>
      <c r="AW154" s="34"/>
      <c r="AX154" s="34"/>
      <c r="AY154" s="34"/>
      <c r="AZ154" s="34"/>
      <c r="BA154" s="34"/>
      <c r="BB154" s="34"/>
      <c r="BC154" s="34"/>
      <c r="BD154" s="34"/>
      <c r="BE154" s="34"/>
    </row>
    <row r="155" spans="1:57" ht="14.25" x14ac:dyDescent="0.2">
      <c r="A155" s="34"/>
      <c r="B155" s="34"/>
      <c r="C155" s="34"/>
      <c r="D155" s="34"/>
      <c r="L155"/>
      <c r="M155"/>
      <c r="N155"/>
      <c r="O155"/>
      <c r="P155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4"/>
      <c r="AG155" s="34"/>
      <c r="AH155" s="34"/>
      <c r="AI155" s="34"/>
      <c r="AJ155" s="34"/>
      <c r="AK155" s="34"/>
      <c r="AL155" s="23"/>
      <c r="AT155" s="34"/>
      <c r="AU155" s="34"/>
      <c r="AV155" s="34"/>
      <c r="AW155" s="34"/>
      <c r="AX155" s="34"/>
      <c r="AY155" s="34"/>
      <c r="AZ155" s="34"/>
      <c r="BA155" s="34"/>
      <c r="BB155" s="34"/>
      <c r="BC155" s="34"/>
      <c r="BD155" s="34"/>
      <c r="BE155" s="34"/>
    </row>
    <row r="156" spans="1:57" ht="14.25" x14ac:dyDescent="0.2">
      <c r="A156" s="34"/>
      <c r="B156" s="34"/>
      <c r="C156" s="34"/>
      <c r="D156" s="34"/>
      <c r="L156"/>
      <c r="M156"/>
      <c r="N156"/>
      <c r="O156"/>
      <c r="P156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  <c r="AG156" s="34"/>
      <c r="AH156" s="34"/>
      <c r="AI156" s="34"/>
      <c r="AJ156" s="34"/>
      <c r="AK156" s="34"/>
      <c r="AL156" s="23"/>
      <c r="AT156" s="34"/>
      <c r="AU156" s="34"/>
      <c r="AV156" s="34"/>
      <c r="AW156" s="34"/>
      <c r="AX156" s="34"/>
      <c r="AY156" s="34"/>
      <c r="AZ156" s="34"/>
      <c r="BA156" s="34"/>
      <c r="BB156" s="34"/>
      <c r="BC156" s="34"/>
      <c r="BD156" s="34"/>
      <c r="BE156" s="34"/>
    </row>
    <row r="157" spans="1:57" ht="14.25" x14ac:dyDescent="0.2">
      <c r="A157" s="34"/>
      <c r="B157" s="34"/>
      <c r="C157" s="34"/>
      <c r="D157" s="34"/>
      <c r="L157"/>
      <c r="M157"/>
      <c r="N157"/>
      <c r="O157"/>
      <c r="P157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  <c r="AG157" s="34"/>
      <c r="AH157" s="34"/>
      <c r="AI157" s="34"/>
      <c r="AJ157" s="34"/>
      <c r="AK157" s="34"/>
      <c r="AL157" s="23"/>
      <c r="AT157" s="34"/>
      <c r="AU157" s="34"/>
      <c r="AV157" s="34"/>
      <c r="AW157" s="34"/>
      <c r="AX157" s="34"/>
      <c r="AY157" s="34"/>
      <c r="AZ157" s="34"/>
      <c r="BA157" s="34"/>
      <c r="BB157" s="34"/>
      <c r="BC157" s="34"/>
      <c r="BD157" s="34"/>
      <c r="BE157" s="34"/>
    </row>
    <row r="158" spans="1:57" ht="14.25" x14ac:dyDescent="0.2">
      <c r="A158" s="34"/>
      <c r="B158" s="34"/>
      <c r="C158" s="34"/>
      <c r="D158" s="34"/>
      <c r="L158"/>
      <c r="M158"/>
      <c r="N158"/>
      <c r="O158"/>
      <c r="P158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  <c r="AG158" s="34"/>
      <c r="AH158" s="34"/>
      <c r="AI158" s="34"/>
      <c r="AJ158" s="34"/>
      <c r="AK158" s="34"/>
      <c r="AL158" s="23"/>
      <c r="AT158" s="34"/>
      <c r="AU158" s="34"/>
      <c r="AV158" s="34"/>
      <c r="AW158" s="34"/>
      <c r="AX158" s="34"/>
      <c r="AY158" s="34"/>
      <c r="AZ158" s="34"/>
      <c r="BA158" s="34"/>
      <c r="BB158" s="34"/>
      <c r="BC158" s="34"/>
      <c r="BD158" s="34"/>
      <c r="BE158" s="34"/>
    </row>
    <row r="159" spans="1:57" ht="14.25" x14ac:dyDescent="0.2">
      <c r="A159" s="34"/>
      <c r="B159" s="34"/>
      <c r="C159" s="34"/>
      <c r="D159" s="34"/>
      <c r="L159"/>
      <c r="M159"/>
      <c r="N159"/>
      <c r="O159"/>
      <c r="P159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  <c r="AG159" s="34"/>
      <c r="AH159" s="34"/>
      <c r="AI159" s="34"/>
      <c r="AJ159" s="34"/>
      <c r="AK159" s="34"/>
      <c r="AL159" s="23"/>
      <c r="AT159" s="34"/>
      <c r="AU159" s="34"/>
      <c r="AV159" s="34"/>
      <c r="AW159" s="34"/>
      <c r="AX159" s="34"/>
      <c r="AY159" s="34"/>
      <c r="AZ159" s="34"/>
      <c r="BA159" s="34"/>
      <c r="BB159" s="34"/>
      <c r="BC159" s="34"/>
      <c r="BD159" s="34"/>
      <c r="BE159" s="34"/>
    </row>
    <row r="160" spans="1:57" ht="14.25" x14ac:dyDescent="0.2">
      <c r="A160" s="34"/>
      <c r="B160" s="34"/>
      <c r="C160" s="34"/>
      <c r="D160" s="34"/>
      <c r="L160"/>
      <c r="M160"/>
      <c r="N160"/>
      <c r="O160"/>
      <c r="P160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  <c r="AG160" s="34"/>
      <c r="AH160" s="34"/>
      <c r="AI160" s="34"/>
      <c r="AJ160" s="34"/>
      <c r="AK160" s="34"/>
      <c r="AL160" s="23"/>
      <c r="AT160" s="34"/>
      <c r="AU160" s="34"/>
      <c r="AV160" s="34"/>
      <c r="AW160" s="34"/>
      <c r="AX160" s="34"/>
      <c r="AY160" s="34"/>
      <c r="AZ160" s="34"/>
      <c r="BA160" s="34"/>
      <c r="BB160" s="34"/>
      <c r="BC160" s="34"/>
      <c r="BD160" s="34"/>
      <c r="BE160" s="34"/>
    </row>
    <row r="161" spans="1:57" ht="14.25" x14ac:dyDescent="0.2">
      <c r="A161" s="34"/>
      <c r="B161" s="34"/>
      <c r="C161" s="34"/>
      <c r="D161" s="34"/>
      <c r="L161"/>
      <c r="M161"/>
      <c r="N161"/>
      <c r="O161"/>
      <c r="P161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4"/>
      <c r="AG161" s="34"/>
      <c r="AH161" s="34"/>
      <c r="AI161" s="34"/>
      <c r="AJ161" s="34"/>
      <c r="AK161" s="34"/>
      <c r="AL161" s="23"/>
      <c r="AT161" s="34"/>
      <c r="AU161" s="34"/>
      <c r="AV161" s="34"/>
      <c r="AW161" s="34"/>
      <c r="AX161" s="34"/>
      <c r="AY161" s="34"/>
      <c r="AZ161" s="34"/>
      <c r="BA161" s="34"/>
      <c r="BB161" s="34"/>
      <c r="BC161" s="34"/>
      <c r="BD161" s="34"/>
      <c r="BE161" s="34"/>
    </row>
    <row r="162" spans="1:57" ht="14.25" x14ac:dyDescent="0.2">
      <c r="A162" s="34"/>
      <c r="B162" s="34"/>
      <c r="C162" s="34"/>
      <c r="D162" s="34"/>
      <c r="L162"/>
      <c r="M162"/>
      <c r="N162"/>
      <c r="O162"/>
      <c r="P162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4"/>
      <c r="AG162" s="34"/>
      <c r="AH162" s="34"/>
      <c r="AI162" s="34"/>
      <c r="AJ162" s="34"/>
      <c r="AK162" s="34"/>
      <c r="AL162" s="23"/>
      <c r="AT162" s="34"/>
      <c r="AU162" s="34"/>
      <c r="AV162" s="34"/>
      <c r="AW162" s="34"/>
      <c r="AX162" s="34"/>
      <c r="AY162" s="34"/>
      <c r="AZ162" s="34"/>
      <c r="BA162" s="34"/>
      <c r="BB162" s="34"/>
      <c r="BC162" s="34"/>
      <c r="BD162" s="34"/>
      <c r="BE162" s="34"/>
    </row>
    <row r="163" spans="1:57" ht="14.25" x14ac:dyDescent="0.2">
      <c r="A163" s="34"/>
      <c r="B163" s="34"/>
      <c r="C163" s="34"/>
      <c r="D163" s="34"/>
      <c r="L163"/>
      <c r="M163"/>
      <c r="N163"/>
      <c r="O163"/>
      <c r="P163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4"/>
      <c r="AG163" s="34"/>
      <c r="AH163" s="34"/>
      <c r="AI163" s="34"/>
      <c r="AJ163" s="34"/>
      <c r="AK163" s="34"/>
      <c r="AL163" s="23"/>
      <c r="AT163" s="34"/>
      <c r="AU163" s="34"/>
      <c r="AV163" s="34"/>
      <c r="AW163" s="34"/>
      <c r="AX163" s="34"/>
      <c r="AY163" s="34"/>
      <c r="AZ163" s="34"/>
      <c r="BA163" s="34"/>
      <c r="BB163" s="34"/>
      <c r="BC163" s="34"/>
      <c r="BD163" s="34"/>
      <c r="BE163" s="34"/>
    </row>
    <row r="164" spans="1:57" ht="14.25" x14ac:dyDescent="0.2">
      <c r="A164" s="34"/>
      <c r="B164" s="34"/>
      <c r="C164" s="34"/>
      <c r="D164" s="34"/>
      <c r="L164"/>
      <c r="M164"/>
      <c r="N164"/>
      <c r="O164"/>
      <c r="P16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4"/>
      <c r="AG164" s="34"/>
      <c r="AH164" s="34"/>
      <c r="AI164" s="34"/>
      <c r="AJ164" s="34"/>
      <c r="AK164" s="34"/>
      <c r="AL164" s="23"/>
      <c r="AT164" s="34"/>
      <c r="AU164" s="34"/>
      <c r="AV164" s="34"/>
      <c r="AW164" s="34"/>
      <c r="AX164" s="34"/>
      <c r="AY164" s="34"/>
      <c r="AZ164" s="34"/>
      <c r="BA164" s="34"/>
      <c r="BB164" s="34"/>
      <c r="BC164" s="34"/>
      <c r="BD164" s="34"/>
      <c r="BE164" s="34"/>
    </row>
    <row r="165" spans="1:57" ht="14.25" x14ac:dyDescent="0.2">
      <c r="A165" s="34"/>
      <c r="B165" s="34"/>
      <c r="C165" s="34"/>
      <c r="D165" s="34"/>
      <c r="L165"/>
      <c r="M165"/>
      <c r="N165"/>
      <c r="O165"/>
      <c r="P165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4"/>
      <c r="AG165" s="34"/>
      <c r="AH165" s="34"/>
      <c r="AI165" s="34"/>
      <c r="AJ165" s="34"/>
      <c r="AK165" s="34"/>
      <c r="AL165" s="23"/>
      <c r="AT165" s="34"/>
      <c r="AU165" s="34"/>
      <c r="AV165" s="34"/>
      <c r="AW165" s="34"/>
      <c r="AX165" s="34"/>
      <c r="AY165" s="34"/>
      <c r="AZ165" s="34"/>
      <c r="BA165" s="34"/>
      <c r="BB165" s="34"/>
      <c r="BC165" s="34"/>
      <c r="BD165" s="34"/>
      <c r="BE165" s="34"/>
    </row>
    <row r="166" spans="1:57" ht="14.25" x14ac:dyDescent="0.2">
      <c r="A166" s="34"/>
      <c r="B166" s="34"/>
      <c r="C166" s="34"/>
      <c r="D166" s="34"/>
      <c r="L166"/>
      <c r="M166"/>
      <c r="N166"/>
      <c r="O166"/>
      <c r="P166"/>
      <c r="Q166" s="34"/>
      <c r="R166" s="34"/>
      <c r="S166" s="34"/>
      <c r="T166" s="34"/>
      <c r="U166" s="34"/>
      <c r="V166" s="34"/>
      <c r="W166" s="34"/>
      <c r="X166" s="34"/>
      <c r="Y166" s="34"/>
      <c r="Z166" s="34"/>
      <c r="AA166" s="34"/>
      <c r="AB166" s="34"/>
      <c r="AC166" s="34"/>
      <c r="AD166" s="34"/>
      <c r="AE166" s="34"/>
      <c r="AF166" s="34"/>
      <c r="AG166" s="34"/>
      <c r="AH166" s="34"/>
      <c r="AI166" s="34"/>
      <c r="AJ166" s="34"/>
      <c r="AK166" s="34"/>
      <c r="AL166" s="23"/>
      <c r="AT166" s="34"/>
      <c r="AU166" s="34"/>
      <c r="AV166" s="34"/>
      <c r="AW166" s="34"/>
      <c r="AX166" s="34"/>
      <c r="AY166" s="34"/>
      <c r="AZ166" s="34"/>
      <c r="BA166" s="34"/>
      <c r="BB166" s="34"/>
      <c r="BC166" s="34"/>
      <c r="BD166" s="34"/>
      <c r="BE166" s="34"/>
    </row>
    <row r="167" spans="1:57" ht="14.25" x14ac:dyDescent="0.2">
      <c r="A167" s="34"/>
      <c r="B167" s="34"/>
      <c r="C167" s="34"/>
      <c r="D167" s="34"/>
      <c r="L167"/>
      <c r="M167"/>
      <c r="N167"/>
      <c r="O167"/>
      <c r="P167"/>
      <c r="Q167" s="34"/>
      <c r="R167" s="34"/>
      <c r="S167" s="34"/>
      <c r="T167" s="34"/>
      <c r="U167" s="34"/>
      <c r="V167" s="34"/>
      <c r="W167" s="34"/>
      <c r="X167" s="34"/>
      <c r="Y167" s="34"/>
      <c r="Z167" s="34"/>
      <c r="AA167" s="34"/>
      <c r="AB167" s="34"/>
      <c r="AC167" s="34"/>
      <c r="AD167" s="34"/>
      <c r="AE167" s="34"/>
      <c r="AF167" s="34"/>
      <c r="AG167" s="34"/>
      <c r="AH167" s="34"/>
      <c r="AI167" s="34"/>
      <c r="AJ167" s="34"/>
      <c r="AK167" s="34"/>
      <c r="AL167" s="23"/>
      <c r="AT167" s="34"/>
      <c r="AU167" s="34"/>
      <c r="AV167" s="34"/>
      <c r="AW167" s="34"/>
      <c r="AX167" s="34"/>
      <c r="AY167" s="34"/>
      <c r="AZ167" s="34"/>
      <c r="BA167" s="34"/>
      <c r="BB167" s="34"/>
      <c r="BC167" s="34"/>
      <c r="BD167" s="34"/>
      <c r="BE167" s="34"/>
    </row>
    <row r="168" spans="1:57" ht="14.25" x14ac:dyDescent="0.2">
      <c r="A168" s="34"/>
      <c r="B168" s="34"/>
      <c r="C168" s="34"/>
      <c r="D168" s="34"/>
      <c r="L168"/>
      <c r="M168"/>
      <c r="N168"/>
      <c r="O168"/>
      <c r="P168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34"/>
      <c r="AG168" s="34"/>
      <c r="AH168" s="34"/>
      <c r="AI168" s="34"/>
      <c r="AJ168" s="34"/>
      <c r="AK168" s="34"/>
      <c r="AL168" s="23"/>
      <c r="AT168" s="34"/>
      <c r="AU168" s="34"/>
      <c r="AV168" s="34"/>
      <c r="AW168" s="34"/>
      <c r="AX168" s="34"/>
      <c r="AY168" s="34"/>
      <c r="AZ168" s="34"/>
      <c r="BA168" s="34"/>
      <c r="BB168" s="34"/>
      <c r="BC168" s="34"/>
      <c r="BD168" s="34"/>
      <c r="BE168" s="34"/>
    </row>
    <row r="169" spans="1:57" ht="14.25" x14ac:dyDescent="0.2">
      <c r="A169" s="34"/>
      <c r="B169" s="34"/>
      <c r="C169" s="34"/>
      <c r="D169" s="34"/>
      <c r="L169"/>
      <c r="M169"/>
      <c r="N169"/>
      <c r="O169"/>
      <c r="P169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4"/>
      <c r="AG169" s="34"/>
      <c r="AH169" s="34"/>
      <c r="AI169" s="34"/>
      <c r="AJ169" s="34"/>
      <c r="AK169" s="34"/>
      <c r="AL169" s="23"/>
      <c r="AT169" s="34"/>
      <c r="AU169" s="34"/>
      <c r="AV169" s="34"/>
      <c r="AW169" s="34"/>
      <c r="AX169" s="34"/>
      <c r="AY169" s="34"/>
      <c r="AZ169" s="34"/>
      <c r="BA169" s="34"/>
      <c r="BB169" s="34"/>
      <c r="BC169" s="34"/>
      <c r="BD169" s="34"/>
      <c r="BE169" s="34"/>
    </row>
    <row r="170" spans="1:57" ht="14.25" x14ac:dyDescent="0.2">
      <c r="A170" s="34"/>
      <c r="B170" s="34"/>
      <c r="C170" s="34"/>
      <c r="D170" s="34"/>
      <c r="L170"/>
      <c r="M170"/>
      <c r="N170"/>
      <c r="O170"/>
      <c r="P170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4"/>
      <c r="AG170" s="34"/>
      <c r="AH170" s="34"/>
      <c r="AI170" s="34"/>
      <c r="AJ170" s="34"/>
      <c r="AK170" s="34"/>
      <c r="AL170" s="23"/>
      <c r="AT170" s="34"/>
      <c r="AU170" s="34"/>
      <c r="AV170" s="34"/>
      <c r="AW170" s="34"/>
      <c r="AX170" s="34"/>
      <c r="AY170" s="34"/>
      <c r="AZ170" s="34"/>
      <c r="BA170" s="34"/>
      <c r="BB170" s="34"/>
      <c r="BC170" s="34"/>
      <c r="BD170" s="34"/>
      <c r="BE170" s="34"/>
    </row>
    <row r="171" spans="1:57" ht="14.25" x14ac:dyDescent="0.2">
      <c r="A171" s="34"/>
      <c r="B171" s="34"/>
      <c r="C171" s="34"/>
      <c r="D171" s="34"/>
      <c r="L171"/>
      <c r="M171"/>
      <c r="N171"/>
      <c r="O171"/>
      <c r="P171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4"/>
      <c r="AG171" s="34"/>
      <c r="AH171" s="34"/>
      <c r="AI171" s="34"/>
      <c r="AJ171" s="34"/>
      <c r="AK171" s="34"/>
      <c r="AL171" s="23"/>
      <c r="AT171" s="34"/>
      <c r="AU171" s="34"/>
      <c r="AV171" s="34"/>
      <c r="AW171" s="34"/>
      <c r="AX171" s="34"/>
      <c r="AY171" s="34"/>
      <c r="AZ171" s="34"/>
      <c r="BA171" s="34"/>
      <c r="BB171" s="34"/>
      <c r="BC171" s="34"/>
      <c r="BD171" s="34"/>
      <c r="BE171" s="34"/>
    </row>
    <row r="172" spans="1:57" ht="14.25" x14ac:dyDescent="0.2">
      <c r="A172" s="34"/>
      <c r="B172" s="34"/>
      <c r="C172" s="34"/>
      <c r="D172" s="34"/>
      <c r="L172"/>
      <c r="M172"/>
      <c r="N172"/>
      <c r="O172"/>
      <c r="P172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4"/>
      <c r="AG172" s="34"/>
      <c r="AH172" s="34"/>
      <c r="AI172" s="34"/>
      <c r="AJ172" s="34"/>
      <c r="AK172" s="34"/>
      <c r="AL172" s="23"/>
      <c r="AT172" s="34"/>
      <c r="AU172" s="34"/>
      <c r="AV172" s="34"/>
      <c r="AW172" s="34"/>
      <c r="AX172" s="34"/>
      <c r="AY172" s="34"/>
      <c r="AZ172" s="34"/>
      <c r="BA172" s="34"/>
      <c r="BB172" s="34"/>
      <c r="BC172" s="34"/>
      <c r="BD172" s="34"/>
      <c r="BE172" s="34"/>
    </row>
    <row r="173" spans="1:57" ht="14.25" x14ac:dyDescent="0.2">
      <c r="A173" s="34"/>
      <c r="B173" s="34"/>
      <c r="C173" s="34"/>
      <c r="D173" s="34"/>
      <c r="L173"/>
      <c r="M173"/>
      <c r="N173"/>
      <c r="O173"/>
      <c r="P173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4"/>
      <c r="AG173" s="34"/>
      <c r="AH173" s="34"/>
      <c r="AI173" s="34"/>
      <c r="AJ173" s="34"/>
      <c r="AK173" s="34"/>
      <c r="AL173" s="23"/>
      <c r="AT173" s="34"/>
      <c r="AU173" s="34"/>
      <c r="AV173" s="34"/>
      <c r="AW173" s="34"/>
      <c r="AX173" s="34"/>
      <c r="AY173" s="34"/>
      <c r="AZ173" s="34"/>
      <c r="BA173" s="34"/>
      <c r="BB173" s="34"/>
      <c r="BC173" s="34"/>
      <c r="BD173" s="34"/>
      <c r="BE173" s="34"/>
    </row>
    <row r="174" spans="1:57" ht="14.25" x14ac:dyDescent="0.2">
      <c r="A174" s="34"/>
      <c r="B174" s="34"/>
      <c r="C174" s="34"/>
      <c r="D174" s="34"/>
      <c r="L174"/>
      <c r="M174"/>
      <c r="N174"/>
      <c r="O174"/>
      <c r="P17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4"/>
      <c r="AG174" s="34"/>
      <c r="AH174" s="34"/>
      <c r="AI174" s="34"/>
      <c r="AJ174" s="34"/>
      <c r="AK174" s="34"/>
      <c r="AL174" s="23"/>
      <c r="AT174" s="34"/>
      <c r="AU174" s="34"/>
      <c r="AV174" s="34"/>
      <c r="AW174" s="34"/>
      <c r="AX174" s="34"/>
      <c r="AY174" s="34"/>
      <c r="AZ174" s="34"/>
      <c r="BA174" s="34"/>
      <c r="BB174" s="34"/>
      <c r="BC174" s="34"/>
      <c r="BD174" s="34"/>
      <c r="BE174" s="34"/>
    </row>
    <row r="175" spans="1:57" ht="14.25" x14ac:dyDescent="0.2">
      <c r="A175" s="34"/>
      <c r="B175" s="34"/>
      <c r="C175" s="34"/>
      <c r="D175" s="34"/>
      <c r="L175"/>
      <c r="M175"/>
      <c r="N175"/>
      <c r="O175"/>
      <c r="P175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23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</row>
    <row r="176" spans="1:57" ht="14.25" x14ac:dyDescent="0.2">
      <c r="A176" s="34"/>
      <c r="B176" s="34"/>
      <c r="C176" s="34"/>
      <c r="D176" s="34"/>
      <c r="L176"/>
      <c r="M176"/>
      <c r="N176"/>
      <c r="O176"/>
      <c r="P176"/>
      <c r="Q176" s="34"/>
      <c r="R176" s="34"/>
      <c r="S176" s="34"/>
      <c r="T176" s="34"/>
      <c r="U176" s="34"/>
      <c r="V176" s="34"/>
      <c r="W176" s="34"/>
      <c r="X176" s="34"/>
      <c r="Y176" s="34"/>
      <c r="Z176" s="34"/>
      <c r="AA176" s="34"/>
      <c r="AB176" s="34"/>
      <c r="AC176" s="34"/>
      <c r="AD176" s="34"/>
      <c r="AE176" s="34"/>
      <c r="AF176" s="34"/>
      <c r="AG176" s="34"/>
      <c r="AH176" s="34"/>
      <c r="AI176" s="34"/>
      <c r="AJ176" s="34"/>
      <c r="AK176" s="34"/>
      <c r="AL176" s="23"/>
      <c r="AT176" s="34"/>
      <c r="AU176" s="34"/>
      <c r="AV176" s="34"/>
      <c r="AW176" s="34"/>
      <c r="AX176" s="34"/>
      <c r="AY176" s="34"/>
      <c r="AZ176" s="34"/>
      <c r="BA176" s="34"/>
      <c r="BB176" s="34"/>
      <c r="BC176" s="34"/>
      <c r="BD176" s="34"/>
      <c r="BE176" s="34"/>
    </row>
    <row r="177" spans="1:57" ht="14.25" x14ac:dyDescent="0.2">
      <c r="A177" s="34"/>
      <c r="B177" s="34"/>
      <c r="C177" s="34"/>
      <c r="D177" s="34"/>
      <c r="L177"/>
      <c r="M177"/>
      <c r="N177"/>
      <c r="O177"/>
      <c r="P177"/>
      <c r="Q177" s="34"/>
      <c r="R177" s="34"/>
      <c r="S177" s="34"/>
      <c r="T177" s="34"/>
      <c r="U177" s="34"/>
      <c r="V177" s="34"/>
      <c r="W177" s="34"/>
      <c r="X177" s="34"/>
      <c r="Y177" s="34"/>
      <c r="Z177" s="34"/>
      <c r="AA177" s="34"/>
      <c r="AB177" s="34"/>
      <c r="AC177" s="34"/>
      <c r="AD177" s="34"/>
      <c r="AE177" s="34"/>
      <c r="AF177" s="34"/>
      <c r="AG177" s="34"/>
      <c r="AH177" s="34"/>
      <c r="AI177" s="34"/>
      <c r="AJ177" s="34"/>
      <c r="AK177" s="34"/>
      <c r="AL177" s="23"/>
      <c r="AT177" s="34"/>
      <c r="AU177" s="34"/>
      <c r="AV177" s="34"/>
      <c r="AW177" s="34"/>
      <c r="AX177" s="34"/>
      <c r="AY177" s="34"/>
      <c r="AZ177" s="34"/>
      <c r="BA177" s="34"/>
      <c r="BB177" s="34"/>
      <c r="BC177" s="34"/>
      <c r="BD177" s="34"/>
      <c r="BE177" s="34"/>
    </row>
    <row r="178" spans="1:57" ht="14.25" x14ac:dyDescent="0.2">
      <c r="A178" s="34"/>
      <c r="B178" s="34"/>
      <c r="C178" s="34"/>
      <c r="D178" s="34"/>
      <c r="L178"/>
      <c r="M178"/>
      <c r="N178"/>
      <c r="O178"/>
      <c r="P178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34"/>
      <c r="AG178" s="34"/>
      <c r="AH178" s="34"/>
      <c r="AI178" s="34"/>
      <c r="AJ178" s="34"/>
      <c r="AK178" s="34"/>
      <c r="AL178" s="23"/>
      <c r="AT178" s="34"/>
      <c r="AU178" s="34"/>
      <c r="AV178" s="34"/>
      <c r="AW178" s="34"/>
      <c r="AX178" s="34"/>
      <c r="AY178" s="34"/>
      <c r="AZ178" s="34"/>
      <c r="BA178" s="34"/>
      <c r="BB178" s="34"/>
      <c r="BC178" s="34"/>
      <c r="BD178" s="34"/>
      <c r="BE178" s="34"/>
    </row>
    <row r="179" spans="1:57" ht="14.25" x14ac:dyDescent="0.2">
      <c r="A179" s="34"/>
      <c r="B179" s="34"/>
      <c r="C179" s="34"/>
      <c r="D179" s="34"/>
      <c r="L179"/>
      <c r="M179"/>
      <c r="N179"/>
      <c r="O179"/>
      <c r="P179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4"/>
      <c r="AG179" s="34"/>
      <c r="AH179" s="34"/>
      <c r="AI179" s="34"/>
      <c r="AJ179" s="34"/>
      <c r="AK179" s="34"/>
      <c r="AL179" s="23"/>
      <c r="AT179" s="34"/>
      <c r="AU179" s="34"/>
      <c r="AV179" s="34"/>
      <c r="AW179" s="34"/>
      <c r="AX179" s="34"/>
      <c r="AY179" s="34"/>
      <c r="AZ179" s="34"/>
      <c r="BA179" s="34"/>
      <c r="BB179" s="34"/>
      <c r="BC179" s="34"/>
      <c r="BD179" s="34"/>
      <c r="BE179" s="34"/>
    </row>
    <row r="180" spans="1:57" ht="14.25" x14ac:dyDescent="0.2">
      <c r="A180" s="34"/>
      <c r="B180" s="34"/>
      <c r="C180" s="34"/>
      <c r="D180" s="34"/>
      <c r="L180"/>
      <c r="M180"/>
      <c r="N180"/>
      <c r="O180"/>
      <c r="P180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4"/>
      <c r="AG180" s="34"/>
      <c r="AH180" s="34"/>
      <c r="AI180" s="34"/>
      <c r="AJ180" s="34"/>
      <c r="AK180" s="34"/>
      <c r="AL180" s="23"/>
      <c r="AT180" s="34"/>
      <c r="AU180" s="34"/>
      <c r="AV180" s="34"/>
      <c r="AW180" s="34"/>
      <c r="AX180" s="34"/>
      <c r="AY180" s="34"/>
      <c r="AZ180" s="34"/>
      <c r="BA180" s="34"/>
      <c r="BB180" s="34"/>
      <c r="BC180" s="34"/>
      <c r="BD180" s="34"/>
      <c r="BE180" s="34"/>
    </row>
    <row r="181" spans="1:57" ht="14.25" x14ac:dyDescent="0.2">
      <c r="A181" s="34"/>
      <c r="B181" s="34"/>
      <c r="C181" s="34"/>
      <c r="D181" s="34"/>
      <c r="L181"/>
      <c r="M181"/>
      <c r="N181"/>
      <c r="O181"/>
      <c r="P181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4"/>
      <c r="AG181" s="34"/>
      <c r="AH181" s="34"/>
      <c r="AI181" s="34"/>
      <c r="AJ181" s="34"/>
      <c r="AK181" s="34"/>
      <c r="AL181" s="23"/>
      <c r="AT181" s="34"/>
      <c r="AU181" s="34"/>
      <c r="AV181" s="34"/>
      <c r="AW181" s="34"/>
      <c r="AX181" s="34"/>
      <c r="AY181" s="34"/>
      <c r="AZ181" s="34"/>
      <c r="BA181" s="34"/>
      <c r="BB181" s="34"/>
      <c r="BC181" s="34"/>
      <c r="BD181" s="34"/>
      <c r="BE181" s="34"/>
    </row>
    <row r="182" spans="1:57" ht="14.25" x14ac:dyDescent="0.2">
      <c r="L182"/>
      <c r="M182"/>
      <c r="N182"/>
      <c r="O182"/>
      <c r="P182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4"/>
      <c r="AG182" s="34"/>
      <c r="AH182" s="34"/>
      <c r="AI182" s="34"/>
      <c r="AJ182" s="34"/>
      <c r="AK182" s="34"/>
      <c r="AL182" s="23"/>
      <c r="AT182" s="34"/>
      <c r="AU182" s="34"/>
      <c r="AV182" s="34"/>
      <c r="AW182" s="34"/>
      <c r="AX182" s="34"/>
      <c r="AY182" s="34"/>
      <c r="AZ182" s="34"/>
      <c r="BA182" s="34"/>
      <c r="BB182" s="34"/>
      <c r="BC182" s="34"/>
      <c r="BD182" s="34"/>
      <c r="BE182" s="34"/>
    </row>
    <row r="183" spans="1:57" ht="14.25" x14ac:dyDescent="0.2">
      <c r="L183"/>
      <c r="M183"/>
      <c r="N183"/>
      <c r="O183"/>
      <c r="P183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4"/>
      <c r="AG183" s="34"/>
      <c r="AH183" s="34"/>
      <c r="AI183" s="34"/>
      <c r="AJ183" s="34"/>
      <c r="AK183" s="34"/>
      <c r="AL183" s="23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23"/>
      <c r="U184" s="23"/>
      <c r="V184" s="23"/>
      <c r="AH184" s="34"/>
      <c r="AI184" s="34"/>
      <c r="AJ184" s="34"/>
      <c r="AK184" s="34"/>
      <c r="AL184" s="23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23"/>
      <c r="U185" s="23"/>
      <c r="V185" s="23"/>
      <c r="AH185" s="34"/>
      <c r="AI185" s="34"/>
      <c r="AJ185" s="34"/>
      <c r="AK185" s="34"/>
      <c r="AL185" s="23"/>
    </row>
    <row r="186" spans="1:57" ht="14.25" x14ac:dyDescent="0.2">
      <c r="L186" s="23"/>
      <c r="M186" s="23"/>
      <c r="N186" s="23"/>
      <c r="O186" s="23"/>
      <c r="P186" s="23"/>
      <c r="AH186" s="34"/>
      <c r="AI186" s="34"/>
      <c r="AJ186" s="34"/>
      <c r="AK186" s="34"/>
      <c r="AL186" s="23"/>
    </row>
    <row r="187" spans="1:57" ht="14.25" x14ac:dyDescent="0.2">
      <c r="L187" s="23"/>
      <c r="M187" s="23"/>
      <c r="N187" s="23"/>
      <c r="O187" s="23"/>
      <c r="P187" s="23"/>
      <c r="AH187" s="34"/>
      <c r="AI187" s="34"/>
      <c r="AJ187" s="34"/>
      <c r="AK187" s="34"/>
      <c r="AL187" s="23"/>
    </row>
    <row r="188" spans="1:57" ht="14.25" x14ac:dyDescent="0.2">
      <c r="L188" s="23"/>
      <c r="M188" s="23"/>
      <c r="N188" s="23"/>
      <c r="O188" s="23"/>
      <c r="P188" s="23"/>
      <c r="AH188" s="34"/>
      <c r="AI188" s="34"/>
      <c r="AJ188" s="34"/>
      <c r="AK188" s="34"/>
      <c r="AL188" s="23"/>
    </row>
    <row r="189" spans="1:57" ht="14.25" x14ac:dyDescent="0.2">
      <c r="L189" s="23"/>
      <c r="M189" s="23"/>
      <c r="N189" s="23"/>
      <c r="O189" s="23"/>
      <c r="P189" s="23"/>
      <c r="AH189" s="23"/>
      <c r="AI189" s="23"/>
      <c r="AJ189" s="23"/>
      <c r="AK189" s="23"/>
      <c r="AL189" s="23"/>
    </row>
  </sheetData>
  <sortState ref="B16:AR17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2019-09-02T20:23:29Z</dcterms:modified>
</cp:coreProperties>
</file>