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R9" i="3" l="1"/>
  <c r="K13" i="3"/>
  <c r="K15" i="3" s="1"/>
  <c r="H13" i="3"/>
  <c r="F13" i="3"/>
  <c r="F15" i="3" s="1"/>
  <c r="AS9" i="3"/>
  <c r="AQ9" i="3"/>
  <c r="AP9" i="3"/>
  <c r="H14" i="3" s="1"/>
  <c r="AO9" i="3"/>
  <c r="AN9" i="3"/>
  <c r="F14" i="3" s="1"/>
  <c r="AM9" i="3"/>
  <c r="AG9" i="3"/>
  <c r="K14" i="3" s="1"/>
  <c r="AE9" i="3"/>
  <c r="I14" i="3" s="1"/>
  <c r="AD9" i="3"/>
  <c r="AC9" i="3"/>
  <c r="G14" i="3" s="1"/>
  <c r="AB9" i="3"/>
  <c r="AA9" i="3"/>
  <c r="E14" i="3" s="1"/>
  <c r="W9" i="3"/>
  <c r="U9" i="3"/>
  <c r="T9" i="3"/>
  <c r="S9" i="3"/>
  <c r="R9" i="3"/>
  <c r="Q9" i="3"/>
  <c r="K9" i="3"/>
  <c r="I9" i="3"/>
  <c r="I13" i="3" s="1"/>
  <c r="I15" i="3" s="1"/>
  <c r="H9" i="3"/>
  <c r="G9" i="3"/>
  <c r="G13" i="3" s="1"/>
  <c r="G15" i="3" s="1"/>
  <c r="F9" i="3"/>
  <c r="E9" i="3"/>
  <c r="E13" i="3" s="1"/>
  <c r="E15" i="3" s="1"/>
  <c r="O15" i="3" l="1"/>
  <c r="J15" i="3"/>
  <c r="O14" i="3"/>
  <c r="J14" i="3"/>
  <c r="N15" i="3"/>
  <c r="L15" i="3"/>
  <c r="N14" i="3"/>
  <c r="L14" i="3"/>
  <c r="M14" i="3"/>
  <c r="H15" i="3"/>
  <c r="M15" i="3" s="1"/>
  <c r="AF9" i="3"/>
</calcChain>
</file>

<file path=xl/sharedStrings.xml><?xml version="1.0" encoding="utf-8"?>
<sst xmlns="http://schemas.openxmlformats.org/spreadsheetml/2006/main" count="77" uniqueCount="34">
  <si>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</si>
  <si>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</si>
  <si>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</si>
  <si>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</si>
  <si>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</si>
  <si>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</si>
  <si>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</si>
  <si>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</si>
  <si>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</si>
  <si>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</si>
  <si>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</si>
  <si>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</si>
  <si>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</si>
  <si>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</si>
  <si>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</si>
  <si>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</si>
  <si>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</si>
  <si>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</si>
  <si>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</si>
  <si>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Lohi = Jyväskylän Lohi  (1924)</t>
  </si>
  <si>
    <t>Valo = Jyväskylän Valo  (1949)</t>
  </si>
  <si>
    <t>1.</t>
  </si>
  <si>
    <t>Lohi</t>
  </si>
  <si>
    <t>3.</t>
  </si>
  <si>
    <t>Valo</t>
  </si>
  <si>
    <t>6.</t>
  </si>
  <si>
    <t>4.</t>
  </si>
  <si>
    <t>7.</t>
  </si>
  <si>
    <t>Pentti Haavisto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</si>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</sst>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28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29</v>
      </c>
      <c r="M2" s="22"/>
      <c r="N2" s="22"/>
      <c r="O2" s="28"/>
      <c r="P2" s="6"/>
      <c r="Q2" s="18" t="s">
        <v>30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31</v>
      </c>
      <c r="AI2" s="22"/>
      <c r="AJ2" s="22"/>
      <c r="AK2" s="28"/>
      <c r="AL2" s="6"/>
      <c r="AM2" s="18" t="s">
        <v>30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2001</v>
      </c>
      <c r="Y4" s="12" t="s">
        <v>21</v>
      </c>
      <c r="Z4" s="1" t="s">
        <v>22</v>
      </c>
      <c r="AA4" s="12">
        <v>15</v>
      </c>
      <c r="AB4" s="12">
        <v>0</v>
      </c>
      <c r="AC4" s="12">
        <v>22</v>
      </c>
      <c r="AD4" s="12">
        <v>3</v>
      </c>
      <c r="AE4" s="12">
        <v>30</v>
      </c>
      <c r="AF4" s="68">
        <v>0.3614</v>
      </c>
      <c r="AG4" s="10">
        <v>83</v>
      </c>
      <c r="AH4" s="56"/>
      <c r="AI4" s="56"/>
      <c r="AJ4" s="56"/>
      <c r="AK4" s="7"/>
      <c r="AL4" s="10"/>
      <c r="AM4" s="12"/>
      <c r="AN4" s="12"/>
      <c r="AO4" s="12"/>
      <c r="AP4" s="12"/>
      <c r="AQ4" s="12"/>
      <c r="AR4" s="57"/>
      <c r="AS4" s="5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2002</v>
      </c>
      <c r="Y5" s="12" t="s">
        <v>23</v>
      </c>
      <c r="Z5" s="1" t="s">
        <v>24</v>
      </c>
      <c r="AA5" s="12">
        <v>18</v>
      </c>
      <c r="AB5" s="12">
        <v>0</v>
      </c>
      <c r="AC5" s="12">
        <v>30</v>
      </c>
      <c r="AD5" s="12">
        <v>1</v>
      </c>
      <c r="AE5" s="12">
        <v>48</v>
      </c>
      <c r="AF5" s="68">
        <v>0.4</v>
      </c>
      <c r="AG5" s="10">
        <v>120</v>
      </c>
      <c r="AH5" s="7" t="s">
        <v>25</v>
      </c>
      <c r="AI5" s="56"/>
      <c r="AJ5" s="56"/>
      <c r="AK5" s="7"/>
      <c r="AL5" s="10"/>
      <c r="AM5" s="12">
        <v>3</v>
      </c>
      <c r="AN5" s="12">
        <v>0</v>
      </c>
      <c r="AO5" s="12">
        <v>0</v>
      </c>
      <c r="AP5" s="12">
        <v>0</v>
      </c>
      <c r="AQ5" s="12">
        <v>1</v>
      </c>
      <c r="AR5" s="57">
        <v>0.1666</v>
      </c>
      <c r="AS5" s="58">
        <v>6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2003</v>
      </c>
      <c r="Y6" s="12" t="s">
        <v>23</v>
      </c>
      <c r="Z6" s="1" t="s">
        <v>24</v>
      </c>
      <c r="AA6" s="12">
        <v>18</v>
      </c>
      <c r="AB6" s="12">
        <v>2</v>
      </c>
      <c r="AC6" s="12">
        <v>34</v>
      </c>
      <c r="AD6" s="12">
        <v>6</v>
      </c>
      <c r="AE6" s="12">
        <v>49</v>
      </c>
      <c r="AF6" s="68">
        <v>0.4083</v>
      </c>
      <c r="AG6" s="10">
        <v>120</v>
      </c>
      <c r="AH6" s="7" t="s">
        <v>26</v>
      </c>
      <c r="AI6" s="56"/>
      <c r="AJ6" s="56"/>
      <c r="AK6" s="7"/>
      <c r="AL6" s="10"/>
      <c r="AM6" s="12">
        <v>2</v>
      </c>
      <c r="AN6" s="12">
        <v>0</v>
      </c>
      <c r="AO6" s="12">
        <v>2</v>
      </c>
      <c r="AP6" s="12">
        <v>0</v>
      </c>
      <c r="AQ6" s="12">
        <v>3</v>
      </c>
      <c r="AR6" s="57">
        <v>0.42849999999999999</v>
      </c>
      <c r="AS6" s="58">
        <v>7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13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41"/>
      <c r="AI7" s="7"/>
      <c r="AJ7" s="7"/>
      <c r="AK7" s="7"/>
      <c r="AL7" s="10"/>
      <c r="AM7" s="12"/>
      <c r="AN7" s="12"/>
      <c r="AO7" s="13"/>
      <c r="AP7" s="12"/>
      <c r="AQ7" s="12"/>
      <c r="AR7" s="13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13"/>
      <c r="W8" s="19"/>
      <c r="X8" s="12">
        <v>2005</v>
      </c>
      <c r="Y8" s="12" t="s">
        <v>27</v>
      </c>
      <c r="Z8" s="1" t="s">
        <v>24</v>
      </c>
      <c r="AA8" s="12">
        <v>3</v>
      </c>
      <c r="AB8" s="12">
        <v>0</v>
      </c>
      <c r="AC8" s="12">
        <v>1</v>
      </c>
      <c r="AD8" s="12">
        <v>1</v>
      </c>
      <c r="AE8" s="12">
        <v>4</v>
      </c>
      <c r="AF8" s="68">
        <v>0.4</v>
      </c>
      <c r="AG8" s="10">
        <v>10</v>
      </c>
      <c r="AH8" s="56"/>
      <c r="AI8" s="56"/>
      <c r="AJ8" s="56"/>
      <c r="AK8" s="7"/>
      <c r="AL8" s="10"/>
      <c r="AM8" s="12"/>
      <c r="AN8" s="12"/>
      <c r="AO8" s="12"/>
      <c r="AP8" s="12"/>
      <c r="AQ8" s="12"/>
      <c r="AR8" s="57"/>
      <c r="AS8" s="58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4" t="s">
        <v>13</v>
      </c>
      <c r="C9" s="65"/>
      <c r="D9" s="66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2"/>
      <c r="O9" s="43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56" t="s">
        <v>13</v>
      </c>
      <c r="Y9" s="11"/>
      <c r="Z9" s="9"/>
      <c r="AA9" s="36">
        <f>SUM(AA4:AA8)</f>
        <v>54</v>
      </c>
      <c r="AB9" s="36">
        <f>SUM(AB4:AB8)</f>
        <v>2</v>
      </c>
      <c r="AC9" s="36">
        <f>SUM(AC4:AC8)</f>
        <v>87</v>
      </c>
      <c r="AD9" s="36">
        <f>SUM(AD4:AD8)</f>
        <v>11</v>
      </c>
      <c r="AE9" s="36">
        <f>SUM(AE4:AE8)</f>
        <v>131</v>
      </c>
      <c r="AF9" s="37">
        <f>PRODUCT(AE9/AG9)</f>
        <v>0.39339339339339341</v>
      </c>
      <c r="AG9" s="21">
        <f>SUM(AG4:AG8)</f>
        <v>333</v>
      </c>
      <c r="AH9" s="18"/>
      <c r="AI9" s="29"/>
      <c r="AJ9" s="42"/>
      <c r="AK9" s="43"/>
      <c r="AL9" s="10"/>
      <c r="AM9" s="36">
        <f>SUM(AM4:AM8)</f>
        <v>5</v>
      </c>
      <c r="AN9" s="36">
        <f>SUM(AN4:AN8)</f>
        <v>0</v>
      </c>
      <c r="AO9" s="36">
        <f>SUM(AO4:AO8)</f>
        <v>2</v>
      </c>
      <c r="AP9" s="36">
        <f>SUM(AP4:AP8)</f>
        <v>0</v>
      </c>
      <c r="AQ9" s="36">
        <f>SUM(AQ4:AQ8)</f>
        <v>4</v>
      </c>
      <c r="AR9" s="37">
        <f>PRODUCT(AQ9/AS9)</f>
        <v>0.30769230769230771</v>
      </c>
      <c r="AS9" s="39">
        <f>SUM(AS4:AS8)</f>
        <v>13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9" t="s">
        <v>16</v>
      </c>
      <c r="C11" s="50"/>
      <c r="D11" s="51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32</v>
      </c>
      <c r="O11" s="7" t="s">
        <v>33</v>
      </c>
      <c r="Q11" s="17"/>
      <c r="R11" s="17" t="s">
        <v>10</v>
      </c>
      <c r="S11" s="17"/>
      <c r="T11" s="55" t="s">
        <v>19</v>
      </c>
      <c r="U11" s="10"/>
      <c r="V11" s="19"/>
      <c r="W11" s="19"/>
      <c r="X11" s="44"/>
      <c r="Y11" s="44"/>
      <c r="Z11" s="44"/>
      <c r="AA11" s="44"/>
      <c r="AB11" s="44"/>
      <c r="AC11" s="16"/>
      <c r="AD11" s="16"/>
      <c r="AE11" s="16"/>
      <c r="AF11" s="16"/>
      <c r="AG11" s="16"/>
      <c r="AH11" s="16"/>
      <c r="AI11" s="16"/>
      <c r="AJ11" s="16"/>
      <c r="AK11" s="16"/>
      <c r="AM11" s="19"/>
      <c r="AN11" s="44"/>
      <c r="AO11" s="44"/>
      <c r="AP11" s="44"/>
      <c r="AQ11" s="44"/>
      <c r="AR11" s="44"/>
      <c r="AS11" s="44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2" t="s">
        <v>15</v>
      </c>
      <c r="C12" s="3"/>
      <c r="D12" s="53"/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67">
        <v>0</v>
      </c>
      <c r="K12" s="16">
        <v>0</v>
      </c>
      <c r="L12" s="54">
        <v>0</v>
      </c>
      <c r="M12" s="54">
        <v>0</v>
      </c>
      <c r="N12" s="54">
        <v>0</v>
      </c>
      <c r="O12" s="54">
        <v>0</v>
      </c>
      <c r="Q12" s="17"/>
      <c r="R12" s="17"/>
      <c r="S12" s="17"/>
      <c r="T12" s="55" t="s">
        <v>20</v>
      </c>
      <c r="U12" s="16"/>
      <c r="V12" s="16"/>
      <c r="W12" s="16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8">
        <f>PRODUCT(E9+Q9)</f>
        <v>0</v>
      </c>
      <c r="F13" s="48">
        <f>PRODUCT(F9+R9)</f>
        <v>0</v>
      </c>
      <c r="G13" s="48">
        <f>PRODUCT(G9+S9)</f>
        <v>0</v>
      </c>
      <c r="H13" s="48">
        <f>PRODUCT(H9+T9)</f>
        <v>0</v>
      </c>
      <c r="I13" s="48">
        <f>PRODUCT(I9+U9)</f>
        <v>0</v>
      </c>
      <c r="J13" s="67">
        <v>0</v>
      </c>
      <c r="K13" s="16">
        <f>PRODUCT(K9+W9)</f>
        <v>0</v>
      </c>
      <c r="L13" s="54">
        <v>0</v>
      </c>
      <c r="M13" s="54">
        <v>0</v>
      </c>
      <c r="N13" s="54">
        <v>0</v>
      </c>
      <c r="O13" s="54">
        <v>0</v>
      </c>
      <c r="Q13" s="17"/>
      <c r="R13" s="17"/>
      <c r="S13" s="17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8">
        <f>PRODUCT(AA9+AM9)</f>
        <v>59</v>
      </c>
      <c r="F14" s="48">
        <f>PRODUCT(AB9+AN9)</f>
        <v>2</v>
      </c>
      <c r="G14" s="48">
        <f>PRODUCT(AC9+AO9)</f>
        <v>89</v>
      </c>
      <c r="H14" s="48">
        <f>PRODUCT(AD9+AP9)</f>
        <v>11</v>
      </c>
      <c r="I14" s="48">
        <f>PRODUCT(AE9+AQ9)</f>
        <v>135</v>
      </c>
      <c r="J14" s="67">
        <f>PRODUCT(I14/K14)</f>
        <v>0.39017341040462428</v>
      </c>
      <c r="K14" s="10">
        <f>PRODUCT(AG9+AS9)</f>
        <v>346</v>
      </c>
      <c r="L14" s="54">
        <f>PRODUCT((F14+G14)/E14)</f>
        <v>1.5423728813559323</v>
      </c>
      <c r="M14" s="54">
        <f>PRODUCT(H14/E14)</f>
        <v>0.1864406779661017</v>
      </c>
      <c r="N14" s="54">
        <f>PRODUCT((F14+G14+H14)/E14)</f>
        <v>1.728813559322034</v>
      </c>
      <c r="O14" s="54">
        <f>PRODUCT(I14/E14)</f>
        <v>2.2881355932203391</v>
      </c>
      <c r="Q14" s="17"/>
      <c r="R14" s="17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5" t="s">
        <v>13</v>
      </c>
      <c r="C15" s="46"/>
      <c r="D15" s="47"/>
      <c r="E15" s="48">
        <f>SUM(E12:E14)</f>
        <v>59</v>
      </c>
      <c r="F15" s="48">
        <f t="shared" ref="F15:I15" si="0">SUM(F12:F14)</f>
        <v>2</v>
      </c>
      <c r="G15" s="48">
        <f t="shared" si="0"/>
        <v>89</v>
      </c>
      <c r="H15" s="48">
        <f t="shared" si="0"/>
        <v>11</v>
      </c>
      <c r="I15" s="48">
        <f t="shared" si="0"/>
        <v>135</v>
      </c>
      <c r="J15" s="67">
        <f>PRODUCT(I15/K15)</f>
        <v>0.39017341040462428</v>
      </c>
      <c r="K15" s="16">
        <f>SUM(K12:K14)</f>
        <v>346</v>
      </c>
      <c r="L15" s="54">
        <f>PRODUCT((F15+G15)/E15)</f>
        <v>1.5423728813559323</v>
      </c>
      <c r="M15" s="54">
        <f>PRODUCT(H15/E15)</f>
        <v>0.1864406779661017</v>
      </c>
      <c r="N15" s="54">
        <f>PRODUCT((F15+G15+H15)/E15)</f>
        <v>1.728813559322034</v>
      </c>
      <c r="O15" s="54">
        <f>PRODUCT(I15/E15)</f>
        <v>2.2881355932203391</v>
      </c>
      <c r="Q15" s="10"/>
      <c r="R15" s="10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H174" s="16"/>
      <c r="AI174" s="16"/>
      <c r="AJ174" s="16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H175" s="16"/>
      <c r="AI175" s="16"/>
      <c r="AJ175" s="16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H178" s="16"/>
      <c r="AI178" s="16"/>
      <c r="AJ178" s="16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H179" s="16"/>
      <c r="AI179" s="16"/>
      <c r="AJ179" s="16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H180" s="10"/>
      <c r="AI180" s="10"/>
      <c r="AJ180" s="10"/>
      <c r="AK180" s="10"/>
      <c r="AL180" s="10"/>
    </row>
    <row r="181" spans="12:38" x14ac:dyDescent="0.25"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</row>
    <row r="182" spans="12:38" x14ac:dyDescent="0.25"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</row>
    <row r="183" spans="12:38" x14ac:dyDescent="0.25"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</row>
    <row r="184" spans="12:38" x14ac:dyDescent="0.25"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</row>
    <row r="185" spans="12:38" x14ac:dyDescent="0.25"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</row>
    <row r="186" spans="12:38" x14ac:dyDescent="0.25"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</row>
    <row r="187" spans="12:38" x14ac:dyDescent="0.25"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</row>
    <row r="188" spans="12:38" x14ac:dyDescent="0.25"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</row>
    <row r="189" spans="12:38" x14ac:dyDescent="0.25"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2018-09-01T07:59:03Z</dcterms:modified>
</cp:coreProperties>
</file>