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O16" i="3" s="1"/>
  <c r="H12" i="3"/>
  <c r="H16" i="3" s="1"/>
  <c r="G12" i="3"/>
  <c r="G16" i="3" s="1"/>
  <c r="G18" i="3" s="1"/>
  <c r="F12" i="3"/>
  <c r="F16" i="3" s="1"/>
  <c r="E12" i="3"/>
  <c r="E16" i="3" s="1"/>
  <c r="E18" i="3" s="1"/>
  <c r="O17" i="3" l="1"/>
  <c r="N16" i="3"/>
  <c r="M16" i="3"/>
  <c r="L16" i="3"/>
  <c r="F17" i="3"/>
  <c r="H17" i="3"/>
  <c r="I18" i="3"/>
  <c r="O18" i="3" s="1"/>
  <c r="N17" i="3" l="1"/>
  <c r="L17" i="3"/>
  <c r="H18" i="3"/>
  <c r="M18" i="3" s="1"/>
  <c r="M17" i="3"/>
  <c r="F18" i="3"/>
  <c r="L18" i="3" l="1"/>
  <c r="N18" i="3"/>
  <c r="AB12" i="1" l="1"/>
  <c r="AA12" i="1"/>
  <c r="Z12" i="1"/>
  <c r="Y12" i="1"/>
  <c r="X12" i="1"/>
  <c r="W12" i="1"/>
  <c r="T12" i="1"/>
  <c r="S12" i="1"/>
  <c r="R12" i="1"/>
  <c r="Q12" i="1"/>
  <c r="P12" i="1"/>
</calcChain>
</file>

<file path=xl/sharedStrings.xml><?xml version="1.0" encoding="utf-8"?>
<sst xmlns="http://schemas.openxmlformats.org/spreadsheetml/2006/main" count="179" uniqueCount="68">
  <si>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</si>
  <si>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</si>
  <si>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</si>
  <si>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</si>
  <si>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</si>
  <si>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</si>
  <si>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</si>
  <si>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</si>
  <si>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</si>
  <si>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</si>
  <si>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</si>
  <si>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</si>
  <si>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</si>
  <si>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</si>
  <si>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</si>
  <si>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</si>
  <si>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</si>
  <si>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</si>
  <si>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</si>
  <si>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</si>
  <si>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</si>
  <si>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</si>
  <si>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</si>
  <si>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</si>
  <si>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</si>
  <si>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</si>
  <si>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</si>
  <si>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</si>
  <si>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</si>
  <si>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</si>
  <si>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</si>
  <si>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</si>
  <si>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</si>
  <si>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Ermo Haavisto</t>
  </si>
  <si>
    <t>12.</t>
  </si>
  <si>
    <t>Lippo</t>
  </si>
  <si>
    <t>8.</t>
  </si>
  <si>
    <t>RPL</t>
  </si>
  <si>
    <t>02.05. 1982  Lohi - KaMa  10-9</t>
  </si>
  <si>
    <t xml:space="preserve">  25 v   9 kk   4 pv</t>
  </si>
  <si>
    <t>6.</t>
  </si>
  <si>
    <t>ykkössarja</t>
  </si>
  <si>
    <t>Seurat</t>
  </si>
  <si>
    <t>Lippo = Oulun Lippo  (1955)</t>
  </si>
  <si>
    <t>RPL = Riihimäen Pallonlyöjät  (1924)</t>
  </si>
  <si>
    <t>3.</t>
  </si>
  <si>
    <t>28.7.1956</t>
  </si>
  <si>
    <t>MESTARUUSSARJA</t>
  </si>
  <si>
    <t>URA SM-SARJASSA</t>
  </si>
  <si>
    <t>7.</t>
  </si>
  <si>
    <t>2.</t>
  </si>
  <si>
    <t xml:space="preserve"> Arvo-ottelut</t>
  </si>
  <si>
    <t>Mitalit</t>
  </si>
  <si>
    <t>Lyöty</t>
  </si>
  <si>
    <t>Tuotu</t>
  </si>
  <si>
    <t>L+T</t>
  </si>
  <si>
    <t>YKKÖSPESIS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</si>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</sst>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6" customWidth="1"/>
    <col min="3" max="3" width="6.7109375" style="65" customWidth="1"/>
    <col min="4" max="4" width="9.28515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4" customWidth="1"/>
    <col min="16" max="20" width="5.7109375" style="65" customWidth="1"/>
    <col min="21" max="21" width="8.7109375" style="65" customWidth="1"/>
    <col min="22" max="22" width="0.7109375" style="34" customWidth="1"/>
    <col min="23" max="27" width="5.7109375" style="65" customWidth="1"/>
    <col min="28" max="28" width="8.7109375" style="65" customWidth="1"/>
    <col min="29" max="29" width="0.7109375" style="34" customWidth="1"/>
    <col min="30" max="35" width="5.7109375" style="65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0"/>
      <c r="W2" s="22" t="s">
        <v>15</v>
      </c>
      <c r="X2" s="14"/>
      <c r="Y2" s="14"/>
      <c r="Z2" s="14"/>
      <c r="AA2" s="14"/>
      <c r="AB2" s="14"/>
      <c r="AC2" s="70"/>
      <c r="AD2" s="22" t="s">
        <v>51</v>
      </c>
      <c r="AE2" s="14"/>
      <c r="AF2" s="14"/>
      <c r="AG2" s="20"/>
      <c r="AH2" s="14" t="s">
        <v>52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1981</v>
      </c>
      <c r="C4" s="25" t="s">
        <v>45</v>
      </c>
      <c r="D4" s="26" t="s">
        <v>35</v>
      </c>
      <c r="E4" s="25"/>
      <c r="F4" s="27" t="s">
        <v>41</v>
      </c>
      <c r="G4" s="35"/>
      <c r="H4" s="36"/>
      <c r="I4" s="25"/>
      <c r="J4" s="25"/>
      <c r="K4" s="25"/>
      <c r="L4" s="25"/>
      <c r="M4" s="25"/>
      <c r="N4" s="28"/>
      <c r="O4" s="34"/>
      <c r="P4" s="29"/>
      <c r="Q4" s="29"/>
      <c r="R4" s="29"/>
      <c r="S4" s="29"/>
      <c r="T4" s="29"/>
      <c r="U4" s="29"/>
      <c r="V4" s="34"/>
      <c r="W4" s="30"/>
      <c r="X4" s="30"/>
      <c r="Y4" s="30"/>
      <c r="Z4" s="30"/>
      <c r="AA4" s="30"/>
      <c r="AB4" s="59"/>
      <c r="AC4" s="34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">
      <c r="A5" s="9"/>
      <c r="B5" s="29">
        <v>1982</v>
      </c>
      <c r="C5" s="29" t="s">
        <v>34</v>
      </c>
      <c r="D5" s="31" t="s">
        <v>35</v>
      </c>
      <c r="E5" s="29">
        <v>22</v>
      </c>
      <c r="F5" s="29">
        <v>0</v>
      </c>
      <c r="G5" s="29">
        <v>5</v>
      </c>
      <c r="H5" s="32">
        <v>9</v>
      </c>
      <c r="I5" s="29">
        <v>57</v>
      </c>
      <c r="J5" s="29">
        <v>24</v>
      </c>
      <c r="K5" s="29">
        <v>16</v>
      </c>
      <c r="L5" s="29">
        <v>12</v>
      </c>
      <c r="M5" s="29">
        <v>5</v>
      </c>
      <c r="N5" s="33">
        <v>0.42222222222222222</v>
      </c>
      <c r="O5" s="24"/>
      <c r="P5" s="29"/>
      <c r="Q5" s="29"/>
      <c r="R5" s="29"/>
      <c r="S5" s="29"/>
      <c r="T5" s="29"/>
      <c r="U5" s="29"/>
      <c r="V5" s="24"/>
      <c r="W5" s="30"/>
      <c r="X5" s="30"/>
      <c r="Y5" s="30"/>
      <c r="Z5" s="30"/>
      <c r="AA5" s="30"/>
      <c r="AB5" s="59"/>
      <c r="AC5" s="24"/>
      <c r="AD5" s="29"/>
      <c r="AE5" s="2"/>
      <c r="AF5" s="2"/>
      <c r="AG5" s="29"/>
      <c r="AH5" s="29"/>
      <c r="AI5" s="29"/>
      <c r="AJ5" s="9"/>
    </row>
    <row r="6" spans="1:36" s="23" customFormat="1" ht="15" customHeight="1" x14ac:dyDescent="0.2">
      <c r="A6" s="9"/>
      <c r="B6" s="25">
        <v>1983</v>
      </c>
      <c r="C6" s="25" t="s">
        <v>40</v>
      </c>
      <c r="D6" s="26" t="s">
        <v>35</v>
      </c>
      <c r="E6" s="25"/>
      <c r="F6" s="27" t="s">
        <v>41</v>
      </c>
      <c r="G6" s="35"/>
      <c r="H6" s="36"/>
      <c r="I6" s="25"/>
      <c r="J6" s="25"/>
      <c r="K6" s="25"/>
      <c r="L6" s="25"/>
      <c r="M6" s="25"/>
      <c r="N6" s="28"/>
      <c r="O6" s="24"/>
      <c r="P6" s="29"/>
      <c r="Q6" s="29"/>
      <c r="R6" s="29"/>
      <c r="S6" s="29"/>
      <c r="T6" s="29"/>
      <c r="U6" s="29"/>
      <c r="V6" s="24"/>
      <c r="W6" s="30"/>
      <c r="X6" s="30"/>
      <c r="Y6" s="30"/>
      <c r="Z6" s="30"/>
      <c r="AA6" s="30"/>
      <c r="AB6" s="59"/>
      <c r="AC6" s="24"/>
      <c r="AD6" s="29"/>
      <c r="AE6" s="2"/>
      <c r="AF6" s="2"/>
      <c r="AG6" s="29"/>
      <c r="AH6" s="29"/>
      <c r="AI6" s="29"/>
      <c r="AJ6" s="9"/>
    </row>
    <row r="7" spans="1:36" s="23" customFormat="1" ht="15" customHeight="1" x14ac:dyDescent="0.25">
      <c r="A7" s="9"/>
      <c r="B7" s="25">
        <v>1984</v>
      </c>
      <c r="C7" s="25" t="s">
        <v>49</v>
      </c>
      <c r="D7" s="26" t="s">
        <v>37</v>
      </c>
      <c r="E7" s="25"/>
      <c r="F7" s="27" t="s">
        <v>41</v>
      </c>
      <c r="G7" s="35"/>
      <c r="H7" s="36"/>
      <c r="I7" s="25"/>
      <c r="J7" s="25"/>
      <c r="K7" s="25"/>
      <c r="L7" s="25"/>
      <c r="M7" s="25"/>
      <c r="N7" s="28"/>
      <c r="O7" s="34"/>
      <c r="P7" s="29"/>
      <c r="Q7" s="29"/>
      <c r="R7" s="29"/>
      <c r="S7" s="29"/>
      <c r="T7" s="29"/>
      <c r="U7" s="29"/>
      <c r="V7" s="34"/>
      <c r="W7" s="30"/>
      <c r="X7" s="30"/>
      <c r="Y7" s="30"/>
      <c r="Z7" s="30"/>
      <c r="AA7" s="30"/>
      <c r="AB7" s="59"/>
      <c r="AC7" s="34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5">
        <v>1985</v>
      </c>
      <c r="C8" s="25" t="s">
        <v>50</v>
      </c>
      <c r="D8" s="26" t="s">
        <v>37</v>
      </c>
      <c r="E8" s="25"/>
      <c r="F8" s="27" t="s">
        <v>41</v>
      </c>
      <c r="G8" s="35"/>
      <c r="H8" s="36"/>
      <c r="I8" s="25"/>
      <c r="J8" s="25"/>
      <c r="K8" s="25"/>
      <c r="L8" s="25"/>
      <c r="M8" s="25"/>
      <c r="N8" s="28"/>
      <c r="O8" s="34"/>
      <c r="P8" s="29"/>
      <c r="Q8" s="29"/>
      <c r="R8" s="29"/>
      <c r="S8" s="29"/>
      <c r="T8" s="29"/>
      <c r="U8" s="29"/>
      <c r="V8" s="34"/>
      <c r="W8" s="30"/>
      <c r="X8" s="30"/>
      <c r="Y8" s="30"/>
      <c r="Z8" s="30"/>
      <c r="AA8" s="30"/>
      <c r="AB8" s="59"/>
      <c r="AC8" s="34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29">
        <v>1986</v>
      </c>
      <c r="C9" s="29" t="s">
        <v>36</v>
      </c>
      <c r="D9" s="31" t="s">
        <v>37</v>
      </c>
      <c r="E9" s="29">
        <v>21</v>
      </c>
      <c r="F9" s="29">
        <v>0</v>
      </c>
      <c r="G9" s="29">
        <v>5</v>
      </c>
      <c r="H9" s="29">
        <v>14</v>
      </c>
      <c r="I9" s="29">
        <v>43</v>
      </c>
      <c r="J9" s="29">
        <v>16</v>
      </c>
      <c r="K9" s="29">
        <v>11</v>
      </c>
      <c r="L9" s="29">
        <v>11</v>
      </c>
      <c r="M9" s="29">
        <v>5</v>
      </c>
      <c r="N9" s="40">
        <v>0.35</v>
      </c>
      <c r="O9" s="34"/>
      <c r="P9" s="29"/>
      <c r="Q9" s="29"/>
      <c r="R9" s="32"/>
      <c r="S9" s="29"/>
      <c r="T9" s="29"/>
      <c r="U9" s="29"/>
      <c r="V9" s="34"/>
      <c r="W9" s="30">
        <v>4</v>
      </c>
      <c r="X9" s="30">
        <v>0</v>
      </c>
      <c r="Y9" s="30">
        <v>0</v>
      </c>
      <c r="Z9" s="30">
        <v>1</v>
      </c>
      <c r="AA9" s="30">
        <v>7</v>
      </c>
      <c r="AB9" s="59">
        <v>0.318</v>
      </c>
      <c r="AC9" s="34"/>
      <c r="AD9" s="29"/>
      <c r="AE9" s="2"/>
      <c r="AF9" s="37"/>
      <c r="AG9" s="32"/>
      <c r="AH9" s="38"/>
      <c r="AI9" s="29"/>
      <c r="AJ9" s="9"/>
    </row>
    <row r="10" spans="1:36" s="23" customFormat="1" ht="15" customHeight="1" x14ac:dyDescent="0.25">
      <c r="A10" s="9"/>
      <c r="B10" s="104">
        <v>1987</v>
      </c>
      <c r="C10" s="104" t="s">
        <v>50</v>
      </c>
      <c r="D10" s="82" t="s">
        <v>35</v>
      </c>
      <c r="E10" s="104"/>
      <c r="F10" s="82" t="s">
        <v>67</v>
      </c>
      <c r="G10" s="104"/>
      <c r="H10" s="104"/>
      <c r="I10" s="104"/>
      <c r="J10" s="104"/>
      <c r="K10" s="104"/>
      <c r="L10" s="104"/>
      <c r="M10" s="104"/>
      <c r="N10" s="105"/>
      <c r="O10" s="34"/>
      <c r="P10" s="29"/>
      <c r="Q10" s="29"/>
      <c r="R10" s="32"/>
      <c r="S10" s="29"/>
      <c r="T10" s="29"/>
      <c r="U10" s="29"/>
      <c r="V10" s="34"/>
      <c r="W10" s="30"/>
      <c r="X10" s="30"/>
      <c r="Y10" s="30"/>
      <c r="Z10" s="30"/>
      <c r="AA10" s="30"/>
      <c r="AB10" s="59"/>
      <c r="AC10" s="34"/>
      <c r="AD10" s="29"/>
      <c r="AE10" s="2"/>
      <c r="AF10" s="37"/>
      <c r="AG10" s="32"/>
      <c r="AH10" s="38"/>
      <c r="AI10" s="29"/>
      <c r="AJ10" s="9"/>
    </row>
    <row r="11" spans="1:36" s="23" customFormat="1" ht="15" customHeight="1" x14ac:dyDescent="0.25">
      <c r="A11" s="9"/>
      <c r="B11" s="104">
        <v>1988</v>
      </c>
      <c r="C11" s="104" t="s">
        <v>66</v>
      </c>
      <c r="D11" s="82" t="s">
        <v>35</v>
      </c>
      <c r="E11" s="104"/>
      <c r="F11" s="82" t="s">
        <v>67</v>
      </c>
      <c r="G11" s="104"/>
      <c r="H11" s="104"/>
      <c r="I11" s="104"/>
      <c r="J11" s="104"/>
      <c r="K11" s="104"/>
      <c r="L11" s="104"/>
      <c r="M11" s="104"/>
      <c r="N11" s="105"/>
      <c r="O11" s="34"/>
      <c r="P11" s="29"/>
      <c r="Q11" s="29"/>
      <c r="R11" s="32"/>
      <c r="S11" s="29"/>
      <c r="T11" s="29"/>
      <c r="U11" s="29"/>
      <c r="V11" s="34"/>
      <c r="W11" s="30"/>
      <c r="X11" s="30"/>
      <c r="Y11" s="30"/>
      <c r="Z11" s="30"/>
      <c r="AA11" s="30"/>
      <c r="AB11" s="59"/>
      <c r="AC11" s="34"/>
      <c r="AD11" s="29"/>
      <c r="AE11" s="2"/>
      <c r="AF11" s="37"/>
      <c r="AG11" s="32"/>
      <c r="AH11" s="38"/>
      <c r="AI11" s="29"/>
      <c r="AJ11" s="9"/>
    </row>
    <row r="12" spans="1:36" ht="15" customHeight="1" x14ac:dyDescent="0.2">
      <c r="A12" s="9"/>
      <c r="B12" s="16" t="s">
        <v>7</v>
      </c>
      <c r="C12" s="17"/>
      <c r="D12" s="15"/>
      <c r="E12" s="18">
        <v>43</v>
      </c>
      <c r="F12" s="18">
        <v>0</v>
      </c>
      <c r="G12" s="18">
        <v>10</v>
      </c>
      <c r="H12" s="18">
        <v>23</v>
      </c>
      <c r="I12" s="18">
        <v>100</v>
      </c>
      <c r="J12" s="18">
        <v>40</v>
      </c>
      <c r="K12" s="18">
        <v>27</v>
      </c>
      <c r="L12" s="18">
        <v>23</v>
      </c>
      <c r="M12" s="18">
        <v>10</v>
      </c>
      <c r="N12" s="41">
        <v>0.38800000000000001</v>
      </c>
      <c r="O12" s="24"/>
      <c r="P12" s="18">
        <f>SUM(P9:P9)</f>
        <v>0</v>
      </c>
      <c r="Q12" s="18">
        <f>SUM(Q9:Q9)</f>
        <v>0</v>
      </c>
      <c r="R12" s="18">
        <f>SUM(R9:R9)</f>
        <v>0</v>
      </c>
      <c r="S12" s="18">
        <f>SUM(S9:S9)</f>
        <v>0</v>
      </c>
      <c r="T12" s="18">
        <f>SUM(T9:T9)</f>
        <v>0</v>
      </c>
      <c r="U12" s="41">
        <v>0</v>
      </c>
      <c r="V12" s="24"/>
      <c r="W12" s="71">
        <f>PRODUCT(E18)</f>
        <v>4</v>
      </c>
      <c r="X12" s="71">
        <f>PRODUCT(F18)</f>
        <v>0</v>
      </c>
      <c r="Y12" s="71">
        <f>PRODUCT(G18)</f>
        <v>0</v>
      </c>
      <c r="Z12" s="71">
        <f>PRODUCT(H18)</f>
        <v>1</v>
      </c>
      <c r="AA12" s="71">
        <f>PRODUCT(I18)</f>
        <v>7</v>
      </c>
      <c r="AB12" s="41">
        <f>PRODUCT(N18)</f>
        <v>0.318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6" ht="15" customHeight="1" x14ac:dyDescent="0.2">
      <c r="A13" s="9"/>
      <c r="B13" s="39" t="s">
        <v>2</v>
      </c>
      <c r="C13" s="38"/>
      <c r="D13" s="42">
        <v>77.333333333333329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5"/>
      <c r="AI13" s="43"/>
      <c r="AJ13" s="9"/>
    </row>
    <row r="14" spans="1:36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P14" s="43"/>
      <c r="Q14" s="46"/>
      <c r="R14" s="43"/>
      <c r="S14" s="43"/>
      <c r="T14" s="43"/>
      <c r="U14" s="43"/>
      <c r="W14" s="43"/>
      <c r="X14" s="43"/>
      <c r="Y14" s="43"/>
      <c r="Z14" s="43"/>
      <c r="AA14" s="43"/>
      <c r="AB14" s="43"/>
      <c r="AD14" s="43"/>
      <c r="AE14" s="43"/>
      <c r="AF14" s="43"/>
      <c r="AG14" s="43"/>
      <c r="AH14" s="43"/>
      <c r="AI14" s="43"/>
      <c r="AJ14" s="9"/>
    </row>
    <row r="15" spans="1:36" ht="15" customHeight="1" x14ac:dyDescent="0.25">
      <c r="A15" s="9"/>
      <c r="B15" s="22" t="s">
        <v>48</v>
      </c>
      <c r="C15" s="47"/>
      <c r="D15" s="47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3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48" t="s">
        <v>28</v>
      </c>
      <c r="Q15" s="12"/>
      <c r="R15" s="12"/>
      <c r="S15" s="12"/>
      <c r="T15" s="49"/>
      <c r="U15" s="49"/>
      <c r="V15" s="49"/>
      <c r="W15" s="49"/>
      <c r="X15" s="49"/>
      <c r="Y15" s="49"/>
      <c r="Z15" s="49"/>
      <c r="AA15" s="12"/>
      <c r="AB15" s="12"/>
      <c r="AC15" s="49"/>
      <c r="AD15" s="12"/>
      <c r="AE15" s="12"/>
      <c r="AF15" s="12"/>
      <c r="AG15" s="12"/>
      <c r="AH15" s="12"/>
      <c r="AI15" s="50"/>
      <c r="AJ15" s="9"/>
    </row>
    <row r="16" spans="1:36" ht="15" customHeight="1" x14ac:dyDescent="0.2">
      <c r="A16" s="9"/>
      <c r="B16" s="48" t="s">
        <v>12</v>
      </c>
      <c r="C16" s="12"/>
      <c r="D16" s="50"/>
      <c r="E16" s="29">
        <v>43</v>
      </c>
      <c r="F16" s="29">
        <v>0</v>
      </c>
      <c r="G16" s="29">
        <v>10</v>
      </c>
      <c r="H16" s="29">
        <v>23</v>
      </c>
      <c r="I16" s="29">
        <v>100</v>
      </c>
      <c r="J16" s="43"/>
      <c r="K16" s="51">
        <v>0.23255813953488372</v>
      </c>
      <c r="L16" s="51">
        <v>0.53488372093023251</v>
      </c>
      <c r="M16" s="51">
        <v>2.3255813953488373</v>
      </c>
      <c r="N16" s="40">
        <v>0.38800000000000001</v>
      </c>
      <c r="O16" s="24"/>
      <c r="P16" s="86" t="s">
        <v>9</v>
      </c>
      <c r="Q16" s="106"/>
      <c r="R16" s="87" t="s">
        <v>38</v>
      </c>
      <c r="S16" s="87"/>
      <c r="T16" s="87"/>
      <c r="U16" s="87"/>
      <c r="V16" s="87"/>
      <c r="W16" s="87"/>
      <c r="X16" s="87"/>
      <c r="Y16" s="108" t="s">
        <v>11</v>
      </c>
      <c r="Z16" s="87"/>
      <c r="AA16" s="87" t="s">
        <v>39</v>
      </c>
      <c r="AB16" s="87"/>
      <c r="AC16" s="87"/>
      <c r="AD16" s="87"/>
      <c r="AE16" s="87"/>
      <c r="AF16" s="87"/>
      <c r="AG16" s="87"/>
      <c r="AH16" s="108"/>
      <c r="AI16" s="88"/>
      <c r="AJ16" s="9"/>
    </row>
    <row r="17" spans="1:36" ht="15" customHeight="1" x14ac:dyDescent="0.2">
      <c r="A17" s="9"/>
      <c r="B17" s="52" t="s">
        <v>14</v>
      </c>
      <c r="C17" s="53"/>
      <c r="D17" s="54"/>
      <c r="E17" s="29"/>
      <c r="F17" s="29"/>
      <c r="G17" s="29"/>
      <c r="H17" s="29"/>
      <c r="I17" s="29"/>
      <c r="J17" s="43"/>
      <c r="K17" s="51"/>
      <c r="L17" s="51"/>
      <c r="M17" s="51"/>
      <c r="N17" s="40"/>
      <c r="O17" s="24"/>
      <c r="P17" s="109" t="s">
        <v>53</v>
      </c>
      <c r="Q17" s="110"/>
      <c r="R17" s="107" t="s">
        <v>38</v>
      </c>
      <c r="S17" s="107"/>
      <c r="T17" s="107"/>
      <c r="U17" s="107"/>
      <c r="V17" s="107"/>
      <c r="W17" s="107"/>
      <c r="X17" s="107"/>
      <c r="Y17" s="111" t="s">
        <v>11</v>
      </c>
      <c r="Z17" s="107"/>
      <c r="AA17" s="107" t="s">
        <v>39</v>
      </c>
      <c r="AB17" s="107"/>
      <c r="AC17" s="107"/>
      <c r="AD17" s="107"/>
      <c r="AE17" s="107"/>
      <c r="AF17" s="107"/>
      <c r="AG17" s="107"/>
      <c r="AH17" s="111"/>
      <c r="AI17" s="112"/>
      <c r="AJ17" s="9"/>
    </row>
    <row r="18" spans="1:36" ht="15" customHeight="1" x14ac:dyDescent="0.2">
      <c r="A18" s="9"/>
      <c r="B18" s="55" t="s">
        <v>15</v>
      </c>
      <c r="C18" s="56"/>
      <c r="D18" s="57"/>
      <c r="E18" s="30">
        <v>4</v>
      </c>
      <c r="F18" s="30">
        <v>0</v>
      </c>
      <c r="G18" s="30">
        <v>0</v>
      </c>
      <c r="H18" s="30">
        <v>1</v>
      </c>
      <c r="I18" s="30">
        <v>7</v>
      </c>
      <c r="J18" s="43"/>
      <c r="K18" s="58">
        <v>0</v>
      </c>
      <c r="L18" s="58">
        <v>0.25</v>
      </c>
      <c r="M18" s="58">
        <v>1.75</v>
      </c>
      <c r="N18" s="59">
        <v>0.318</v>
      </c>
      <c r="O18" s="24"/>
      <c r="P18" s="109" t="s">
        <v>54</v>
      </c>
      <c r="Q18" s="110"/>
      <c r="R18" s="107" t="s">
        <v>38</v>
      </c>
      <c r="S18" s="107"/>
      <c r="T18" s="107"/>
      <c r="U18" s="107"/>
      <c r="V18" s="107"/>
      <c r="W18" s="107"/>
      <c r="X18" s="107"/>
      <c r="Y18" s="111" t="s">
        <v>11</v>
      </c>
      <c r="Z18" s="107"/>
      <c r="AA18" s="107" t="s">
        <v>39</v>
      </c>
      <c r="AB18" s="107"/>
      <c r="AC18" s="107"/>
      <c r="AD18" s="107"/>
      <c r="AE18" s="107"/>
      <c r="AF18" s="107"/>
      <c r="AG18" s="107"/>
      <c r="AH18" s="111"/>
      <c r="AI18" s="112"/>
    </row>
    <row r="19" spans="1:36" ht="15" customHeight="1" x14ac:dyDescent="0.2">
      <c r="A19" s="9"/>
      <c r="B19" s="60" t="s">
        <v>24</v>
      </c>
      <c r="C19" s="61"/>
      <c r="D19" s="62"/>
      <c r="E19" s="18">
        <v>47</v>
      </c>
      <c r="F19" s="18">
        <v>0</v>
      </c>
      <c r="G19" s="18">
        <v>10</v>
      </c>
      <c r="H19" s="18">
        <v>24</v>
      </c>
      <c r="I19" s="18">
        <v>107</v>
      </c>
      <c r="J19" s="43"/>
      <c r="K19" s="63">
        <v>0.21276595744680851</v>
      </c>
      <c r="L19" s="63">
        <v>0.51063829787234039</v>
      </c>
      <c r="M19" s="63">
        <v>2.2765957446808511</v>
      </c>
      <c r="N19" s="41">
        <v>0.38200000000000001</v>
      </c>
      <c r="O19" s="24"/>
      <c r="P19" s="113" t="s">
        <v>10</v>
      </c>
      <c r="Q19" s="114"/>
      <c r="R19" s="115"/>
      <c r="S19" s="115"/>
      <c r="T19" s="115"/>
      <c r="U19" s="115"/>
      <c r="V19" s="115"/>
      <c r="W19" s="115"/>
      <c r="X19" s="115"/>
      <c r="Y19" s="116"/>
      <c r="Z19" s="115"/>
      <c r="AA19" s="115"/>
      <c r="AB19" s="115"/>
      <c r="AC19" s="115"/>
      <c r="AD19" s="115"/>
      <c r="AE19" s="115"/>
      <c r="AF19" s="115"/>
      <c r="AG19" s="115"/>
      <c r="AH19" s="116"/>
      <c r="AI19" s="117"/>
    </row>
    <row r="20" spans="1:36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4"/>
      <c r="P20" s="43"/>
      <c r="Q20" s="46"/>
      <c r="R20" s="43"/>
      <c r="S20" s="43"/>
      <c r="T20" s="24"/>
      <c r="U20" s="24"/>
      <c r="V20" s="24"/>
      <c r="W20" s="24"/>
      <c r="X20" s="64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6" ht="15" customHeight="1" x14ac:dyDescent="0.25">
      <c r="A21" s="9"/>
      <c r="B21" s="43" t="s">
        <v>42</v>
      </c>
      <c r="C21" s="43"/>
      <c r="D21" s="43" t="s">
        <v>43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64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6" ht="15" customHeight="1" x14ac:dyDescent="0.25">
      <c r="A22" s="9"/>
      <c r="B22" s="43"/>
      <c r="C22" s="43"/>
      <c r="D22" s="43" t="s">
        <v>44</v>
      </c>
      <c r="E22" s="43"/>
      <c r="F22" s="43"/>
      <c r="G22" s="43"/>
      <c r="H22" s="43"/>
      <c r="I22" s="43"/>
      <c r="J22" s="43"/>
      <c r="K22" s="43"/>
      <c r="L22" s="43"/>
      <c r="M22" s="43"/>
      <c r="N22" s="46"/>
      <c r="O22" s="24"/>
      <c r="P22" s="43"/>
      <c r="Q22" s="46"/>
      <c r="R22" s="43"/>
      <c r="S22" s="43"/>
      <c r="T22" s="24"/>
      <c r="U22" s="24"/>
      <c r="V22" s="24"/>
      <c r="W22" s="24"/>
      <c r="X22" s="64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6"/>
      <c r="O23" s="24"/>
      <c r="P23" s="43"/>
      <c r="Q23" s="46"/>
      <c r="R23" s="43"/>
      <c r="S23" s="43"/>
      <c r="T23" s="24"/>
      <c r="U23" s="24"/>
      <c r="V23" s="24"/>
      <c r="W23" s="24"/>
      <c r="X23" s="64"/>
      <c r="Y23" s="6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64"/>
      <c r="Y24" s="6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64"/>
      <c r="Y25" s="6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64"/>
      <c r="Y26" s="6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64"/>
      <c r="Y27" s="6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64"/>
      <c r="Y28" s="6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64"/>
      <c r="Y29" s="6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64"/>
      <c r="Y30" s="6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64"/>
      <c r="Y31" s="6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64"/>
      <c r="Y32" s="6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64"/>
      <c r="Y33" s="6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64"/>
      <c r="Y34" s="6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64"/>
      <c r="Y35" s="6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64"/>
      <c r="Y36" s="6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64"/>
      <c r="Y37" s="6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64"/>
      <c r="Y38" s="6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64"/>
      <c r="Y39" s="6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64"/>
      <c r="Y40" s="6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64"/>
      <c r="Y41" s="6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64"/>
      <c r="Y42" s="6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64"/>
      <c r="Y43" s="6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64"/>
      <c r="Y44" s="6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64"/>
      <c r="Y45" s="6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64"/>
      <c r="Y46" s="6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64"/>
      <c r="Y47" s="6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64"/>
      <c r="Y48" s="6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64"/>
      <c r="Y49" s="6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64"/>
      <c r="Y50" s="6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64"/>
      <c r="Y51" s="6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64"/>
      <c r="Y52" s="6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64"/>
      <c r="Y53" s="6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64"/>
      <c r="Y54" s="6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64"/>
      <c r="Y55" s="6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64"/>
      <c r="Y56" s="6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64"/>
      <c r="Y57" s="6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64"/>
      <c r="Y58" s="6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64"/>
      <c r="Y59" s="6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4"/>
      <c r="P60" s="43"/>
      <c r="Q60" s="46"/>
      <c r="R60" s="43"/>
      <c r="S60" s="43"/>
      <c r="T60" s="24"/>
      <c r="U60" s="24"/>
      <c r="V60" s="24"/>
      <c r="W60" s="24"/>
      <c r="X60" s="64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4"/>
      <c r="P61" s="43"/>
      <c r="Q61" s="46"/>
      <c r="R61" s="43"/>
      <c r="S61" s="43"/>
      <c r="T61" s="24"/>
      <c r="U61" s="24"/>
      <c r="V61" s="24"/>
      <c r="W61" s="24"/>
      <c r="X61" s="64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4"/>
      <c r="P62" s="43"/>
      <c r="Q62" s="46"/>
      <c r="R62" s="43"/>
      <c r="S62" s="43"/>
      <c r="T62" s="24"/>
      <c r="U62" s="24"/>
      <c r="V62" s="24"/>
      <c r="W62" s="24"/>
      <c r="X62" s="64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4"/>
      <c r="P63" s="43"/>
      <c r="Q63" s="46"/>
      <c r="R63" s="43"/>
      <c r="S63" s="43"/>
      <c r="T63" s="24"/>
      <c r="U63" s="24"/>
      <c r="V63" s="24"/>
      <c r="W63" s="24"/>
      <c r="X63" s="64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4"/>
      <c r="P64" s="43"/>
      <c r="Q64" s="46"/>
      <c r="R64" s="43"/>
      <c r="S64" s="43"/>
      <c r="T64" s="24"/>
      <c r="U64" s="24"/>
      <c r="V64" s="24"/>
      <c r="W64" s="24"/>
      <c r="X64" s="64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4"/>
      <c r="P65" s="43"/>
      <c r="Q65" s="46"/>
      <c r="R65" s="43"/>
      <c r="S65" s="43"/>
      <c r="T65" s="24"/>
      <c r="U65" s="24"/>
      <c r="V65" s="24"/>
      <c r="W65" s="24"/>
      <c r="X65" s="64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4"/>
      <c r="P66" s="43"/>
      <c r="Q66" s="46"/>
      <c r="R66" s="43"/>
      <c r="S66" s="43"/>
      <c r="T66" s="24"/>
      <c r="U66" s="24"/>
      <c r="V66" s="24"/>
      <c r="W66" s="24"/>
      <c r="X66" s="64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4"/>
      <c r="P67" s="43"/>
      <c r="Q67" s="46"/>
      <c r="R67" s="43"/>
      <c r="S67" s="43"/>
      <c r="T67" s="24"/>
      <c r="U67" s="24"/>
      <c r="V67" s="24"/>
      <c r="W67" s="24"/>
      <c r="X67" s="64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4"/>
      <c r="P68" s="43"/>
      <c r="Q68" s="46"/>
      <c r="R68" s="43"/>
      <c r="S68" s="43"/>
      <c r="T68" s="24"/>
      <c r="U68" s="24"/>
      <c r="V68" s="24"/>
      <c r="W68" s="24"/>
      <c r="X68" s="64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4"/>
      <c r="P69" s="43"/>
      <c r="Q69" s="46"/>
      <c r="R69" s="43"/>
      <c r="S69" s="43"/>
      <c r="T69" s="24"/>
      <c r="U69" s="24"/>
      <c r="V69" s="24"/>
      <c r="W69" s="24"/>
      <c r="X69" s="64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4"/>
      <c r="P70" s="43"/>
      <c r="Q70" s="46"/>
      <c r="R70" s="43"/>
      <c r="S70" s="43"/>
      <c r="T70" s="24"/>
      <c r="U70" s="24"/>
      <c r="V70" s="24"/>
      <c r="W70" s="24"/>
      <c r="X70" s="64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4"/>
      <c r="P71" s="43"/>
      <c r="Q71" s="46"/>
      <c r="R71" s="43"/>
      <c r="S71" s="43"/>
      <c r="T71" s="24"/>
      <c r="U71" s="24"/>
      <c r="V71" s="24"/>
      <c r="W71" s="24"/>
      <c r="X71" s="64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4"/>
      <c r="P72" s="43"/>
      <c r="Q72" s="46"/>
      <c r="R72" s="43"/>
      <c r="S72" s="43"/>
      <c r="T72" s="24"/>
      <c r="U72" s="24"/>
      <c r="V72" s="24"/>
      <c r="W72" s="24"/>
      <c r="X72" s="64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4"/>
      <c r="P73" s="43"/>
      <c r="Q73" s="46"/>
      <c r="R73" s="43"/>
      <c r="S73" s="43"/>
      <c r="T73" s="24"/>
      <c r="U73" s="24"/>
      <c r="V73" s="24"/>
      <c r="W73" s="24"/>
      <c r="X73" s="64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4"/>
      <c r="P74" s="43"/>
      <c r="Q74" s="46"/>
      <c r="R74" s="43"/>
      <c r="S74" s="43"/>
      <c r="T74" s="24"/>
      <c r="U74" s="24"/>
      <c r="V74" s="24"/>
      <c r="W74" s="24"/>
      <c r="X74" s="64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4"/>
      <c r="P75" s="43"/>
      <c r="Q75" s="46"/>
      <c r="R75" s="43"/>
      <c r="S75" s="43"/>
      <c r="T75" s="24"/>
      <c r="U75" s="24"/>
      <c r="V75" s="24"/>
      <c r="W75" s="24"/>
      <c r="X75" s="64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4"/>
      <c r="P76" s="43"/>
      <c r="Q76" s="46"/>
      <c r="R76" s="43"/>
      <c r="S76" s="43"/>
      <c r="T76" s="24"/>
      <c r="U76" s="24"/>
      <c r="V76" s="24"/>
      <c r="W76" s="24"/>
      <c r="X76" s="64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4"/>
      <c r="P77" s="43"/>
      <c r="Q77" s="46"/>
      <c r="R77" s="43"/>
      <c r="S77" s="43"/>
      <c r="T77" s="24"/>
      <c r="U77" s="24"/>
      <c r="V77" s="24"/>
      <c r="W77" s="24"/>
      <c r="X77" s="64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4"/>
      <c r="P78" s="43"/>
      <c r="Q78" s="46"/>
      <c r="R78" s="43"/>
      <c r="S78" s="43"/>
      <c r="T78" s="24"/>
      <c r="U78" s="24"/>
      <c r="V78" s="24"/>
      <c r="W78" s="24"/>
      <c r="X78" s="64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4"/>
      <c r="P79" s="43"/>
      <c r="Q79" s="46"/>
      <c r="R79" s="43"/>
      <c r="S79" s="43"/>
      <c r="T79" s="24"/>
      <c r="U79" s="24"/>
      <c r="V79" s="24"/>
      <c r="W79" s="24"/>
      <c r="X79" s="64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4"/>
      <c r="P80" s="43"/>
      <c r="Q80" s="46"/>
      <c r="R80" s="43"/>
      <c r="S80" s="43"/>
      <c r="T80" s="24"/>
      <c r="U80" s="24"/>
      <c r="V80" s="24"/>
      <c r="W80" s="24"/>
      <c r="X80" s="64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4"/>
      <c r="P81" s="43"/>
      <c r="Q81" s="46"/>
      <c r="R81" s="43"/>
      <c r="S81" s="43"/>
      <c r="T81" s="24"/>
      <c r="U81" s="24"/>
      <c r="V81" s="24"/>
      <c r="W81" s="24"/>
      <c r="X81" s="64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4"/>
      <c r="P82" s="43"/>
      <c r="Q82" s="46"/>
      <c r="R82" s="43"/>
      <c r="S82" s="43"/>
      <c r="T82" s="24"/>
      <c r="U82" s="24"/>
      <c r="V82" s="24"/>
      <c r="W82" s="24"/>
      <c r="X82" s="64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4"/>
      <c r="P83" s="43"/>
      <c r="Q83" s="46"/>
      <c r="R83" s="43"/>
      <c r="S83" s="43"/>
      <c r="T83" s="24"/>
      <c r="U83" s="24"/>
      <c r="V83" s="24"/>
      <c r="W83" s="24"/>
      <c r="X83" s="64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4"/>
      <c r="P84" s="43"/>
      <c r="Q84" s="46"/>
      <c r="R84" s="43"/>
      <c r="S84" s="43"/>
      <c r="T84" s="24"/>
      <c r="U84" s="24"/>
      <c r="V84" s="24"/>
      <c r="W84" s="24"/>
      <c r="X84" s="64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4"/>
      <c r="P85" s="43"/>
      <c r="Q85" s="46"/>
      <c r="R85" s="43"/>
      <c r="S85" s="43"/>
      <c r="T85" s="24"/>
      <c r="U85" s="24"/>
      <c r="V85" s="24"/>
      <c r="W85" s="24"/>
      <c r="X85" s="64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4"/>
      <c r="P86" s="43"/>
      <c r="Q86" s="46"/>
      <c r="R86" s="43"/>
      <c r="S86" s="43"/>
      <c r="T86" s="24"/>
      <c r="U86" s="24"/>
      <c r="V86" s="24"/>
      <c r="W86" s="24"/>
      <c r="X86" s="64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4"/>
      <c r="P87" s="43"/>
      <c r="Q87" s="46"/>
      <c r="R87" s="43"/>
      <c r="S87" s="43"/>
      <c r="T87" s="24"/>
      <c r="U87" s="24"/>
      <c r="V87" s="24"/>
      <c r="W87" s="24"/>
      <c r="X87" s="64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4"/>
      <c r="P88" s="43"/>
      <c r="Q88" s="46"/>
      <c r="R88" s="43"/>
      <c r="S88" s="43"/>
      <c r="T88" s="24"/>
      <c r="U88" s="24"/>
      <c r="V88" s="24"/>
      <c r="W88" s="24"/>
      <c r="X88" s="64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4"/>
      <c r="P89" s="43"/>
      <c r="Q89" s="46"/>
      <c r="R89" s="43"/>
      <c r="S89" s="43"/>
      <c r="T89" s="24"/>
      <c r="U89" s="24"/>
      <c r="V89" s="24"/>
      <c r="W89" s="24"/>
      <c r="X89" s="64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4"/>
      <c r="P90" s="43"/>
      <c r="Q90" s="46"/>
      <c r="R90" s="43"/>
      <c r="S90" s="43"/>
      <c r="T90" s="24"/>
      <c r="U90" s="24"/>
      <c r="V90" s="24"/>
      <c r="W90" s="24"/>
      <c r="X90" s="64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4"/>
      <c r="P91" s="43"/>
      <c r="Q91" s="46"/>
      <c r="R91" s="43"/>
      <c r="S91" s="43"/>
      <c r="T91" s="24"/>
      <c r="U91" s="24"/>
      <c r="V91" s="24"/>
      <c r="W91" s="24"/>
      <c r="X91" s="64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4"/>
      <c r="P92" s="43"/>
      <c r="Q92" s="46"/>
      <c r="R92" s="43"/>
      <c r="S92" s="43"/>
      <c r="T92" s="24"/>
      <c r="U92" s="24"/>
      <c r="V92" s="24"/>
      <c r="W92" s="24"/>
      <c r="X92" s="64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4"/>
      <c r="P93" s="43"/>
      <c r="Q93" s="46"/>
      <c r="R93" s="43"/>
      <c r="S93" s="43"/>
      <c r="T93" s="24"/>
      <c r="U93" s="24"/>
      <c r="V93" s="24"/>
      <c r="W93" s="24"/>
      <c r="X93" s="64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</sheetData>
  <sortState ref="B26:AE28">
    <sortCondition ref="B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46</v>
      </c>
      <c r="F1" s="67"/>
      <c r="G1" s="68"/>
      <c r="H1" s="6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7"/>
      <c r="AB1" s="67"/>
      <c r="AC1" s="68"/>
      <c r="AD1" s="6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9" t="s">
        <v>56</v>
      </c>
      <c r="C2" s="94"/>
      <c r="D2" s="95"/>
      <c r="E2" s="13" t="s">
        <v>12</v>
      </c>
      <c r="F2" s="14"/>
      <c r="G2" s="14"/>
      <c r="H2" s="14"/>
      <c r="I2" s="20"/>
      <c r="J2" s="15"/>
      <c r="K2" s="70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96" t="s">
        <v>57</v>
      </c>
      <c r="Y2" s="97"/>
      <c r="Z2" s="72"/>
      <c r="AA2" s="13" t="s">
        <v>12</v>
      </c>
      <c r="AB2" s="14"/>
      <c r="AC2" s="14"/>
      <c r="AD2" s="14"/>
      <c r="AE2" s="20"/>
      <c r="AF2" s="15"/>
      <c r="AG2" s="70"/>
      <c r="AH2" s="22" t="s">
        <v>63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7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73"/>
      <c r="L3" s="18" t="s">
        <v>5</v>
      </c>
      <c r="M3" s="18" t="s">
        <v>6</v>
      </c>
      <c r="N3" s="18" t="s">
        <v>55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7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73"/>
      <c r="AH3" s="18" t="s">
        <v>5</v>
      </c>
      <c r="AI3" s="18" t="s">
        <v>6</v>
      </c>
      <c r="AJ3" s="18" t="s">
        <v>55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7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>
        <v>1981</v>
      </c>
      <c r="C4" s="29" t="s">
        <v>45</v>
      </c>
      <c r="D4" s="39" t="s">
        <v>35</v>
      </c>
      <c r="E4" s="29">
        <v>10</v>
      </c>
      <c r="F4" s="29">
        <v>0</v>
      </c>
      <c r="G4" s="29">
        <v>4</v>
      </c>
      <c r="H4" s="29">
        <v>13</v>
      </c>
      <c r="I4" s="29">
        <v>53</v>
      </c>
      <c r="J4" s="33">
        <v>0.63100000000000001</v>
      </c>
      <c r="K4" s="103"/>
      <c r="L4" s="18"/>
      <c r="M4" s="18" t="s">
        <v>49</v>
      </c>
      <c r="N4" s="18"/>
      <c r="O4" s="18"/>
      <c r="P4" s="24"/>
      <c r="Q4" s="29">
        <v>9</v>
      </c>
      <c r="R4" s="29">
        <v>1</v>
      </c>
      <c r="S4" s="29">
        <v>6</v>
      </c>
      <c r="T4" s="29">
        <v>13</v>
      </c>
      <c r="U4" s="29"/>
      <c r="V4" s="98"/>
      <c r="W4" s="34"/>
      <c r="X4" s="29"/>
      <c r="Y4" s="38"/>
      <c r="Z4" s="39"/>
      <c r="AA4" s="29"/>
      <c r="AB4" s="29"/>
      <c r="AC4" s="29"/>
      <c r="AD4" s="32"/>
      <c r="AE4" s="29"/>
      <c r="AF4" s="33"/>
      <c r="AG4" s="34"/>
      <c r="AH4" s="74"/>
      <c r="AI4" s="18"/>
      <c r="AJ4" s="18"/>
      <c r="AK4" s="18"/>
      <c r="AL4" s="24"/>
      <c r="AM4" s="29"/>
      <c r="AN4" s="29"/>
      <c r="AO4" s="32"/>
      <c r="AP4" s="29"/>
      <c r="AQ4" s="29"/>
      <c r="AR4" s="32"/>
      <c r="AS4" s="3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/>
      <c r="C5" s="29"/>
      <c r="D5" s="31"/>
      <c r="E5" s="29"/>
      <c r="F5" s="2"/>
      <c r="G5" s="29"/>
      <c r="H5" s="32"/>
      <c r="I5" s="29"/>
      <c r="J5" s="33"/>
      <c r="K5" s="34"/>
      <c r="L5" s="74"/>
      <c r="M5" s="18"/>
      <c r="N5" s="18"/>
      <c r="O5" s="18"/>
      <c r="P5" s="24"/>
      <c r="Q5" s="29"/>
      <c r="R5" s="29"/>
      <c r="S5" s="32"/>
      <c r="T5" s="29"/>
      <c r="U5" s="29"/>
      <c r="V5" s="32"/>
      <c r="W5" s="34"/>
      <c r="X5" s="29"/>
      <c r="Y5" s="38"/>
      <c r="Z5" s="39"/>
      <c r="AA5" s="29"/>
      <c r="AB5" s="29"/>
      <c r="AC5" s="29"/>
      <c r="AD5" s="32"/>
      <c r="AE5" s="29"/>
      <c r="AF5" s="33"/>
      <c r="AG5" s="34"/>
      <c r="AH5" s="74"/>
      <c r="AI5" s="18"/>
      <c r="AJ5" s="18"/>
      <c r="AK5" s="18"/>
      <c r="AL5" s="24"/>
      <c r="AM5" s="29"/>
      <c r="AN5" s="29"/>
      <c r="AO5" s="32"/>
      <c r="AP5" s="29"/>
      <c r="AQ5" s="29"/>
      <c r="AR5" s="32"/>
      <c r="AS5" s="3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1983</v>
      </c>
      <c r="C6" s="29" t="s">
        <v>40</v>
      </c>
      <c r="D6" s="39" t="s">
        <v>35</v>
      </c>
      <c r="E6" s="29">
        <v>10</v>
      </c>
      <c r="F6" s="29">
        <v>0</v>
      </c>
      <c r="G6" s="29">
        <v>2</v>
      </c>
      <c r="H6" s="29">
        <v>16</v>
      </c>
      <c r="I6" s="29"/>
      <c r="J6" s="33"/>
      <c r="K6" s="103"/>
      <c r="L6" s="18"/>
      <c r="M6" s="18" t="s">
        <v>36</v>
      </c>
      <c r="N6" s="18"/>
      <c r="O6" s="18"/>
      <c r="P6" s="24"/>
      <c r="Q6" s="29">
        <v>10</v>
      </c>
      <c r="R6" s="29">
        <v>0</v>
      </c>
      <c r="S6" s="29">
        <v>4</v>
      </c>
      <c r="T6" s="29">
        <v>7</v>
      </c>
      <c r="U6" s="29"/>
      <c r="V6" s="32"/>
      <c r="W6" s="34"/>
      <c r="X6" s="29"/>
      <c r="Y6" s="38"/>
      <c r="Z6" s="39"/>
      <c r="AA6" s="29"/>
      <c r="AB6" s="29"/>
      <c r="AC6" s="29"/>
      <c r="AD6" s="32"/>
      <c r="AE6" s="29"/>
      <c r="AF6" s="33"/>
      <c r="AG6" s="34"/>
      <c r="AH6" s="74"/>
      <c r="AI6" s="18"/>
      <c r="AJ6" s="18"/>
      <c r="AK6" s="18"/>
      <c r="AM6" s="29"/>
      <c r="AN6" s="29"/>
      <c r="AO6" s="32"/>
      <c r="AP6" s="29"/>
      <c r="AQ6" s="29"/>
      <c r="AR6" s="32"/>
      <c r="AS6" s="34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>
        <v>1984</v>
      </c>
      <c r="C7" s="29" t="s">
        <v>49</v>
      </c>
      <c r="D7" s="39" t="s">
        <v>37</v>
      </c>
      <c r="E7" s="29">
        <v>10</v>
      </c>
      <c r="F7" s="29">
        <v>2</v>
      </c>
      <c r="G7" s="29">
        <v>4</v>
      </c>
      <c r="H7" s="29">
        <v>13</v>
      </c>
      <c r="I7" s="29"/>
      <c r="J7" s="33"/>
      <c r="K7" s="24"/>
      <c r="L7" s="18"/>
      <c r="M7" s="18"/>
      <c r="N7" s="18"/>
      <c r="O7" s="18"/>
      <c r="P7" s="24"/>
      <c r="Q7" s="29">
        <v>9</v>
      </c>
      <c r="R7" s="29">
        <v>3</v>
      </c>
      <c r="S7" s="29">
        <v>6</v>
      </c>
      <c r="T7" s="29">
        <v>12</v>
      </c>
      <c r="U7" s="29"/>
      <c r="V7" s="32"/>
      <c r="W7" s="34"/>
      <c r="X7" s="29"/>
      <c r="Y7" s="38"/>
      <c r="Z7" s="39"/>
      <c r="AA7" s="29"/>
      <c r="AB7" s="29"/>
      <c r="AC7" s="29"/>
      <c r="AD7" s="32"/>
      <c r="AE7" s="29"/>
      <c r="AF7" s="33"/>
      <c r="AG7" s="34"/>
      <c r="AH7" s="74"/>
      <c r="AI7" s="18"/>
      <c r="AJ7" s="18"/>
      <c r="AK7" s="18"/>
      <c r="AM7" s="29"/>
      <c r="AN7" s="29"/>
      <c r="AO7" s="32"/>
      <c r="AP7" s="29"/>
      <c r="AQ7" s="29"/>
      <c r="AR7" s="32"/>
      <c r="AS7" s="3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>
        <v>1985</v>
      </c>
      <c r="C8" s="29" t="s">
        <v>50</v>
      </c>
      <c r="D8" s="39" t="s">
        <v>37</v>
      </c>
      <c r="E8" s="29">
        <v>22</v>
      </c>
      <c r="F8" s="29">
        <v>2</v>
      </c>
      <c r="G8" s="29">
        <v>23</v>
      </c>
      <c r="H8" s="29">
        <v>16</v>
      </c>
      <c r="I8" s="29"/>
      <c r="J8" s="33"/>
      <c r="K8" s="24"/>
      <c r="L8" s="18"/>
      <c r="M8" s="18"/>
      <c r="N8" s="18"/>
      <c r="O8" s="18"/>
      <c r="P8" s="24"/>
      <c r="Q8" s="29"/>
      <c r="R8" s="29"/>
      <c r="S8" s="29"/>
      <c r="T8" s="29"/>
      <c r="U8" s="29"/>
      <c r="V8" s="32"/>
      <c r="W8" s="34"/>
      <c r="X8" s="29"/>
      <c r="Y8" s="38"/>
      <c r="Z8" s="39"/>
      <c r="AA8" s="29"/>
      <c r="AB8" s="29"/>
      <c r="AC8" s="29"/>
      <c r="AD8" s="32"/>
      <c r="AE8" s="29"/>
      <c r="AF8" s="33"/>
      <c r="AG8" s="34"/>
      <c r="AH8" s="74"/>
      <c r="AI8" s="18"/>
      <c r="AJ8" s="18"/>
      <c r="AK8" s="18"/>
      <c r="AM8" s="29"/>
      <c r="AN8" s="29"/>
      <c r="AO8" s="32"/>
      <c r="AP8" s="29"/>
      <c r="AQ8" s="29"/>
      <c r="AR8" s="32"/>
      <c r="AS8" s="3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/>
      <c r="C9" s="29"/>
      <c r="D9" s="39"/>
      <c r="E9" s="29"/>
      <c r="F9" s="29"/>
      <c r="G9" s="32"/>
      <c r="H9" s="29"/>
      <c r="I9" s="29"/>
      <c r="J9" s="33"/>
      <c r="K9" s="34"/>
      <c r="L9" s="74"/>
      <c r="M9" s="18"/>
      <c r="N9" s="18"/>
      <c r="O9" s="18"/>
      <c r="Q9" s="29"/>
      <c r="R9" s="29"/>
      <c r="S9" s="32"/>
      <c r="T9" s="29"/>
      <c r="U9" s="29"/>
      <c r="V9" s="32"/>
      <c r="W9" s="34"/>
      <c r="X9" s="29"/>
      <c r="Y9" s="38"/>
      <c r="Z9" s="39"/>
      <c r="AA9" s="29"/>
      <c r="AB9" s="29"/>
      <c r="AC9" s="29"/>
      <c r="AD9" s="32"/>
      <c r="AE9" s="29"/>
      <c r="AF9" s="33"/>
      <c r="AG9" s="34"/>
      <c r="AH9" s="74"/>
      <c r="AI9" s="18"/>
      <c r="AJ9" s="18"/>
      <c r="AK9" s="18"/>
      <c r="AM9" s="29"/>
      <c r="AN9" s="29"/>
      <c r="AO9" s="32"/>
      <c r="AP9" s="29"/>
      <c r="AQ9" s="29"/>
      <c r="AR9" s="32"/>
      <c r="AS9" s="34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/>
      <c r="C10" s="29"/>
      <c r="D10" s="39"/>
      <c r="E10" s="29"/>
      <c r="F10" s="29"/>
      <c r="G10" s="32"/>
      <c r="H10" s="29"/>
      <c r="I10" s="29"/>
      <c r="J10" s="33"/>
      <c r="K10" s="34"/>
      <c r="L10" s="74"/>
      <c r="M10" s="18"/>
      <c r="N10" s="18"/>
      <c r="O10" s="18"/>
      <c r="Q10" s="29"/>
      <c r="R10" s="29"/>
      <c r="S10" s="32"/>
      <c r="T10" s="29"/>
      <c r="U10" s="29"/>
      <c r="V10" s="32"/>
      <c r="W10" s="34"/>
      <c r="X10" s="29">
        <v>1987</v>
      </c>
      <c r="Y10" s="29" t="s">
        <v>50</v>
      </c>
      <c r="Z10" s="2" t="s">
        <v>35</v>
      </c>
      <c r="AA10" s="29">
        <v>22</v>
      </c>
      <c r="AB10" s="29">
        <v>1</v>
      </c>
      <c r="AC10" s="29">
        <v>26</v>
      </c>
      <c r="AD10" s="29">
        <v>26</v>
      </c>
      <c r="AE10" s="29"/>
      <c r="AF10" s="40"/>
      <c r="AG10" s="24"/>
      <c r="AH10" s="18" t="s">
        <v>36</v>
      </c>
      <c r="AI10" s="18"/>
      <c r="AJ10" s="18" t="s">
        <v>49</v>
      </c>
      <c r="AK10" s="18"/>
      <c r="AL10" s="24"/>
      <c r="AM10" s="29"/>
      <c r="AN10" s="29"/>
      <c r="AO10" s="29"/>
      <c r="AP10" s="29"/>
      <c r="AQ10" s="29"/>
      <c r="AR10" s="32"/>
      <c r="AS10" s="34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/>
      <c r="C11" s="29"/>
      <c r="D11" s="39"/>
      <c r="E11" s="29"/>
      <c r="F11" s="29"/>
      <c r="G11" s="32"/>
      <c r="H11" s="29"/>
      <c r="I11" s="29"/>
      <c r="J11" s="33"/>
      <c r="K11" s="34"/>
      <c r="L11" s="74"/>
      <c r="M11" s="18"/>
      <c r="N11" s="18"/>
      <c r="O11" s="18"/>
      <c r="Q11" s="29"/>
      <c r="R11" s="29"/>
      <c r="S11" s="32"/>
      <c r="T11" s="29"/>
      <c r="U11" s="29"/>
      <c r="V11" s="32"/>
      <c r="W11" s="34"/>
      <c r="X11" s="29">
        <v>1988</v>
      </c>
      <c r="Y11" s="29" t="s">
        <v>66</v>
      </c>
      <c r="Z11" s="2" t="s">
        <v>35</v>
      </c>
      <c r="AA11" s="29">
        <v>22</v>
      </c>
      <c r="AB11" s="29">
        <v>0</v>
      </c>
      <c r="AC11" s="29">
        <v>11</v>
      </c>
      <c r="AD11" s="29">
        <v>27</v>
      </c>
      <c r="AE11" s="29"/>
      <c r="AF11" s="40"/>
      <c r="AG11" s="103"/>
      <c r="AH11" s="18"/>
      <c r="AI11" s="18"/>
      <c r="AJ11" s="18"/>
      <c r="AK11" s="18"/>
      <c r="AL11" s="24"/>
      <c r="AM11" s="29"/>
      <c r="AN11" s="29"/>
      <c r="AO11" s="29"/>
      <c r="AP11" s="29"/>
      <c r="AQ11" s="29"/>
      <c r="AR11" s="32"/>
      <c r="AS11" s="34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99" t="s">
        <v>60</v>
      </c>
      <c r="C12" s="100"/>
      <c r="D12" s="101"/>
      <c r="E12" s="78">
        <f>SUM(E4:E11)</f>
        <v>52</v>
      </c>
      <c r="F12" s="78">
        <f>SUM(F4:F11)</f>
        <v>4</v>
      </c>
      <c r="G12" s="78">
        <f>SUM(G4:G11)</f>
        <v>33</v>
      </c>
      <c r="H12" s="78">
        <f>SUM(H4:H11)</f>
        <v>58</v>
      </c>
      <c r="I12" s="78">
        <f>SUM(I4:I11)</f>
        <v>53</v>
      </c>
      <c r="J12" s="79">
        <v>0</v>
      </c>
      <c r="K12" s="70">
        <f>SUM(K4:K11)</f>
        <v>0</v>
      </c>
      <c r="L12" s="22"/>
      <c r="M12" s="20"/>
      <c r="N12" s="80"/>
      <c r="O12" s="81"/>
      <c r="P12" s="24"/>
      <c r="Q12" s="78">
        <f>SUM(Q4:Q11)</f>
        <v>28</v>
      </c>
      <c r="R12" s="78">
        <f>SUM(R4:R11)</f>
        <v>4</v>
      </c>
      <c r="S12" s="78">
        <f>SUM(S4:S11)</f>
        <v>16</v>
      </c>
      <c r="T12" s="78">
        <f>SUM(T4:T11)</f>
        <v>32</v>
      </c>
      <c r="U12" s="78">
        <f>SUM(U4:U11)</f>
        <v>0</v>
      </c>
      <c r="V12" s="41">
        <v>0</v>
      </c>
      <c r="W12" s="70">
        <f>SUM(W4:W11)</f>
        <v>0</v>
      </c>
      <c r="X12" s="16" t="s">
        <v>60</v>
      </c>
      <c r="Y12" s="17"/>
      <c r="Z12" s="15"/>
      <c r="AA12" s="78">
        <f>SUM(AA4:AA11)</f>
        <v>44</v>
      </c>
      <c r="AB12" s="78">
        <f>SUM(AB4:AB11)</f>
        <v>1</v>
      </c>
      <c r="AC12" s="78">
        <f>SUM(AC4:AC11)</f>
        <v>37</v>
      </c>
      <c r="AD12" s="78">
        <f>SUM(AD4:AD11)</f>
        <v>53</v>
      </c>
      <c r="AE12" s="78">
        <f>SUM(AE4:AE11)</f>
        <v>0</v>
      </c>
      <c r="AF12" s="79">
        <v>0</v>
      </c>
      <c r="AG12" s="70">
        <f>SUM(AG4:AG11)</f>
        <v>0</v>
      </c>
      <c r="AH12" s="22"/>
      <c r="AI12" s="20"/>
      <c r="AJ12" s="80"/>
      <c r="AK12" s="81"/>
      <c r="AL12" s="24"/>
      <c r="AM12" s="78">
        <f>SUM(AM4:AM11)</f>
        <v>0</v>
      </c>
      <c r="AN12" s="78">
        <f>SUM(AN4:AN11)</f>
        <v>0</v>
      </c>
      <c r="AO12" s="78">
        <f>SUM(AO4:AO11)</f>
        <v>0</v>
      </c>
      <c r="AP12" s="78">
        <f>SUM(AP4:AP11)</f>
        <v>0</v>
      </c>
      <c r="AQ12" s="78">
        <f>SUM(AQ4:AQ11)</f>
        <v>0</v>
      </c>
      <c r="AR12" s="41">
        <v>0</v>
      </c>
      <c r="AS12" s="73">
        <f>SUM(AS4:AS11)</f>
        <v>0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34"/>
      <c r="L13" s="24"/>
      <c r="M13" s="24"/>
      <c r="N13" s="24"/>
      <c r="O13" s="24"/>
      <c r="P13" s="43"/>
      <c r="Q13" s="43"/>
      <c r="R13" s="46"/>
      <c r="S13" s="43"/>
      <c r="T13" s="43"/>
      <c r="U13" s="24"/>
      <c r="V13" s="24"/>
      <c r="W13" s="34"/>
      <c r="X13" s="43"/>
      <c r="Y13" s="43"/>
      <c r="Z13" s="43"/>
      <c r="AA13" s="43"/>
      <c r="AB13" s="43"/>
      <c r="AC13" s="43"/>
      <c r="AD13" s="43"/>
      <c r="AE13" s="43"/>
      <c r="AF13" s="44"/>
      <c r="AG13" s="34"/>
      <c r="AH13" s="24"/>
      <c r="AI13" s="24"/>
      <c r="AJ13" s="24"/>
      <c r="AK13" s="24"/>
      <c r="AL13" s="43"/>
      <c r="AM13" s="43"/>
      <c r="AN13" s="46"/>
      <c r="AO13" s="43"/>
      <c r="AP13" s="43"/>
      <c r="AQ13" s="24"/>
      <c r="AR13" s="24"/>
      <c r="AS13" s="34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86" t="s">
        <v>58</v>
      </c>
      <c r="C14" s="87"/>
      <c r="D14" s="88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18" t="s">
        <v>21</v>
      </c>
      <c r="K14" s="24"/>
      <c r="L14" s="18" t="s">
        <v>25</v>
      </c>
      <c r="M14" s="18" t="s">
        <v>26</v>
      </c>
      <c r="N14" s="18" t="s">
        <v>64</v>
      </c>
      <c r="O14" s="18" t="s">
        <v>65</v>
      </c>
      <c r="Q14" s="46"/>
      <c r="R14" s="46" t="s">
        <v>42</v>
      </c>
      <c r="S14" s="46"/>
      <c r="T14" s="43" t="s">
        <v>43</v>
      </c>
      <c r="U14" s="24"/>
      <c r="V14" s="34"/>
      <c r="W14" s="34"/>
      <c r="X14" s="85"/>
      <c r="Y14" s="85"/>
      <c r="Z14" s="85"/>
      <c r="AA14" s="85"/>
      <c r="AB14" s="85"/>
      <c r="AC14" s="43"/>
      <c r="AD14" s="43"/>
      <c r="AE14" s="43"/>
      <c r="AF14" s="43"/>
      <c r="AG14" s="43"/>
      <c r="AH14" s="43"/>
      <c r="AI14" s="43"/>
      <c r="AJ14" s="43"/>
      <c r="AK14" s="43"/>
      <c r="AM14" s="34"/>
      <c r="AN14" s="85"/>
      <c r="AO14" s="85"/>
      <c r="AP14" s="85"/>
      <c r="AQ14" s="85"/>
      <c r="AR14" s="85"/>
      <c r="AS14" s="85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59</v>
      </c>
      <c r="C15" s="12"/>
      <c r="D15" s="50"/>
      <c r="E15" s="89">
        <v>47</v>
      </c>
      <c r="F15" s="89">
        <v>0</v>
      </c>
      <c r="G15" s="89">
        <v>10</v>
      </c>
      <c r="H15" s="89">
        <v>24</v>
      </c>
      <c r="I15" s="89">
        <v>107</v>
      </c>
      <c r="J15" s="102">
        <v>0.38200000000000001</v>
      </c>
      <c r="K15" s="43">
        <f>PRODUCT(I15/J15)</f>
        <v>280.1047120418848</v>
      </c>
      <c r="L15" s="90">
        <f>PRODUCT((F15+G15)/E15)</f>
        <v>0.21276595744680851</v>
      </c>
      <c r="M15" s="90">
        <f>PRODUCT(H15/E15)</f>
        <v>0.51063829787234039</v>
      </c>
      <c r="N15" s="90">
        <f>PRODUCT((F15+G15+H15)/E15)</f>
        <v>0.72340425531914898</v>
      </c>
      <c r="O15" s="90">
        <f>PRODUCT(I15/E15)</f>
        <v>2.2765957446808511</v>
      </c>
      <c r="Q15" s="46"/>
      <c r="R15" s="46"/>
      <c r="S15" s="46"/>
      <c r="T15" s="43" t="s">
        <v>44</v>
      </c>
      <c r="U15" s="43"/>
      <c r="V15" s="43"/>
      <c r="W15" s="43"/>
      <c r="X15" s="46"/>
      <c r="Y15" s="46"/>
      <c r="Z15" s="46"/>
      <c r="AA15" s="46"/>
      <c r="AB15" s="4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75" t="s">
        <v>56</v>
      </c>
      <c r="C16" s="76"/>
      <c r="D16" s="77"/>
      <c r="E16" s="89">
        <f>PRODUCT(E12+Q12)</f>
        <v>80</v>
      </c>
      <c r="F16" s="89">
        <f>PRODUCT(F12+R12)</f>
        <v>8</v>
      </c>
      <c r="G16" s="89">
        <f>PRODUCT(G12+S12)</f>
        <v>49</v>
      </c>
      <c r="H16" s="89">
        <f>PRODUCT(H12+T12)</f>
        <v>90</v>
      </c>
      <c r="I16" s="89">
        <f>PRODUCT(I12+U12)</f>
        <v>53</v>
      </c>
      <c r="J16" s="102"/>
      <c r="K16" s="43">
        <f>PRODUCT(K12+W12)</f>
        <v>0</v>
      </c>
      <c r="L16" s="90">
        <f>PRODUCT((F16+G16)/E16)</f>
        <v>0.71250000000000002</v>
      </c>
      <c r="M16" s="90">
        <f>PRODUCT(H16/E16)</f>
        <v>1.125</v>
      </c>
      <c r="N16" s="90">
        <f>PRODUCT((F16+G16+H16)/E16)</f>
        <v>1.8374999999999999</v>
      </c>
      <c r="O16" s="90">
        <f>PRODUCT(I16/10)</f>
        <v>5.3</v>
      </c>
      <c r="Q16" s="46"/>
      <c r="R16" s="46"/>
      <c r="S16" s="46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82" t="s">
        <v>57</v>
      </c>
      <c r="C17" s="83"/>
      <c r="D17" s="84"/>
      <c r="E17" s="89">
        <f>PRODUCT(AA12+AM12)</f>
        <v>44</v>
      </c>
      <c r="F17" s="89">
        <f>PRODUCT(AB12+AN12)</f>
        <v>1</v>
      </c>
      <c r="G17" s="89">
        <f>PRODUCT(AC12+AO12)</f>
        <v>37</v>
      </c>
      <c r="H17" s="89">
        <f>PRODUCT(AD12+AP12)</f>
        <v>53</v>
      </c>
      <c r="I17" s="89">
        <f>PRODUCT(AE12+AQ12)</f>
        <v>0</v>
      </c>
      <c r="J17" s="102">
        <v>0</v>
      </c>
      <c r="K17" s="24">
        <f>PRODUCT(AG12+AS12)</f>
        <v>0</v>
      </c>
      <c r="L17" s="90">
        <f>PRODUCT((F17+G17)/E17)</f>
        <v>0.86363636363636365</v>
      </c>
      <c r="M17" s="90">
        <f>PRODUCT(H17/E17)</f>
        <v>1.2045454545454546</v>
      </c>
      <c r="N17" s="90">
        <f>PRODUCT((F17+G17+H17)/E17)</f>
        <v>2.0681818181818183</v>
      </c>
      <c r="O17" s="90">
        <f>PRODUCT(I17/E17)</f>
        <v>0</v>
      </c>
      <c r="Q17" s="46"/>
      <c r="R17" s="46"/>
      <c r="S17" s="43"/>
      <c r="T17" s="43"/>
      <c r="U17" s="24"/>
      <c r="V17" s="24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24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91" t="s">
        <v>60</v>
      </c>
      <c r="C18" s="92"/>
      <c r="D18" s="93"/>
      <c r="E18" s="89">
        <f>SUM(E15:E17)</f>
        <v>171</v>
      </c>
      <c r="F18" s="89">
        <f t="shared" ref="F18:I18" si="0">SUM(F15:F17)</f>
        <v>9</v>
      </c>
      <c r="G18" s="89">
        <f t="shared" si="0"/>
        <v>96</v>
      </c>
      <c r="H18" s="89">
        <f t="shared" si="0"/>
        <v>167</v>
      </c>
      <c r="I18" s="89">
        <f t="shared" si="0"/>
        <v>160</v>
      </c>
      <c r="J18" s="102"/>
      <c r="K18" s="43">
        <f>SUM(K15:K17)</f>
        <v>280.1047120418848</v>
      </c>
      <c r="L18" s="90">
        <f>PRODUCT((F18+G18)/E18)</f>
        <v>0.61403508771929827</v>
      </c>
      <c r="M18" s="90">
        <f>PRODUCT(H18/E18)</f>
        <v>0.97660818713450293</v>
      </c>
      <c r="N18" s="90">
        <f>PRODUCT((F18+G18+H18)/E18)</f>
        <v>1.5906432748538011</v>
      </c>
      <c r="O18" s="90">
        <f>PRODUCT(I18/57)</f>
        <v>2.807017543859649</v>
      </c>
      <c r="Q18" s="24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4"/>
      <c r="F19" s="24"/>
      <c r="G19" s="24"/>
      <c r="H19" s="24"/>
      <c r="I19" s="24"/>
      <c r="J19" s="43"/>
      <c r="K19" s="43"/>
      <c r="L19" s="24"/>
      <c r="M19" s="24"/>
      <c r="N19" s="24"/>
      <c r="O19" s="24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H91" s="43"/>
      <c r="AI91" s="43"/>
      <c r="AJ91" s="43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H92" s="43"/>
      <c r="AI92" s="43"/>
      <c r="AJ92" s="43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H93" s="43"/>
      <c r="AI93" s="43"/>
      <c r="AJ93" s="43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H94" s="43"/>
      <c r="AI94" s="43"/>
      <c r="AJ94" s="43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H95" s="43"/>
      <c r="AI95" s="43"/>
      <c r="AJ95" s="43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H96" s="43"/>
      <c r="AI96" s="43"/>
      <c r="AJ96" s="43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H174" s="43"/>
      <c r="AI174" s="43"/>
      <c r="AJ174" s="43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H175" s="43"/>
      <c r="AI175" s="43"/>
      <c r="AJ175" s="43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H176" s="43"/>
      <c r="AI176" s="43"/>
      <c r="AJ176" s="43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4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H177" s="43"/>
      <c r="AI177" s="43"/>
      <c r="AJ177" s="43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H178" s="43"/>
      <c r="AI178" s="43"/>
      <c r="AJ178" s="43"/>
      <c r="AK178" s="43"/>
      <c r="AL178" s="24"/>
    </row>
    <row r="179" spans="12:38" ht="14.25" x14ac:dyDescent="0.2">
      <c r="L179"/>
      <c r="M179"/>
      <c r="N179"/>
      <c r="O179"/>
      <c r="P179"/>
      <c r="Q179" s="24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H179" s="43"/>
      <c r="AI179" s="43"/>
      <c r="AJ179" s="43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H180" s="43"/>
      <c r="AI180" s="43"/>
      <c r="AJ180" s="43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H181" s="43"/>
      <c r="AI181" s="43"/>
      <c r="AJ181" s="43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H182" s="43"/>
      <c r="AI182" s="43"/>
      <c r="AJ182" s="43"/>
      <c r="AK182" s="43"/>
      <c r="AL182" s="24"/>
    </row>
    <row r="183" spans="12:38" ht="14.25" x14ac:dyDescent="0.2">
      <c r="L183" s="24"/>
      <c r="M183" s="24"/>
      <c r="N183" s="24"/>
      <c r="O183" s="24"/>
      <c r="P183" s="24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H183" s="24"/>
      <c r="AI183" s="24"/>
      <c r="AJ183" s="24"/>
      <c r="AK183" s="24"/>
      <c r="AL183" s="24"/>
    </row>
    <row r="184" spans="12:38" x14ac:dyDescent="0.25"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</row>
    <row r="185" spans="12:38" x14ac:dyDescent="0.25"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</row>
    <row r="186" spans="12:38" x14ac:dyDescent="0.25"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</row>
    <row r="187" spans="12:38" x14ac:dyDescent="0.25"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</row>
    <row r="188" spans="12:38" x14ac:dyDescent="0.25"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</row>
    <row r="189" spans="12:38" x14ac:dyDescent="0.25"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</row>
    <row r="190" spans="12:38" x14ac:dyDescent="0.25"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</row>
    <row r="191" spans="12:38" x14ac:dyDescent="0.25"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</row>
    <row r="192" spans="12:38" x14ac:dyDescent="0.25"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2020-09-10T15:03:45Z</dcterms:modified>
</cp:coreProperties>
</file>